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Меню\"/>
    </mc:Choice>
  </mc:AlternateContent>
  <bookViews>
    <workbookView xWindow="360" yWindow="15" windowWidth="20955" windowHeight="9720"/>
  </bookViews>
  <sheets>
    <sheet name="7-11" sheetId="1" r:id="rId1"/>
  </sheets>
  <calcPr calcId="162913" iterateDelta="1E-4"/>
</workbook>
</file>

<file path=xl/calcChain.xml><?xml version="1.0" encoding="utf-8"?>
<calcChain xmlns="http://schemas.openxmlformats.org/spreadsheetml/2006/main">
  <c r="L110" i="1" l="1"/>
  <c r="L102" i="1"/>
  <c r="L98" i="1"/>
  <c r="L91" i="1"/>
  <c r="L87" i="1"/>
  <c r="L79" i="1"/>
  <c r="L75" i="1"/>
  <c r="L68" i="1"/>
  <c r="L64" i="1"/>
  <c r="L65" i="1" s="1"/>
  <c r="L56" i="1"/>
  <c r="L52" i="1"/>
  <c r="L45" i="1"/>
  <c r="L41" i="1"/>
  <c r="L32" i="1"/>
  <c r="L28" i="1"/>
  <c r="L21" i="1"/>
  <c r="L17" i="1"/>
  <c r="L9" i="1"/>
  <c r="L18" i="1" l="1"/>
  <c r="L88" i="1"/>
  <c r="L29" i="1"/>
  <c r="L76" i="1"/>
  <c r="L53" i="1"/>
  <c r="L42" i="1"/>
  <c r="L99" i="1"/>
  <c r="L111" i="1"/>
  <c r="L122" i="1" l="1"/>
  <c r="L114" i="1"/>
  <c r="G122" i="1"/>
  <c r="F17" i="1"/>
  <c r="L123" i="1" l="1"/>
  <c r="B123" i="1"/>
  <c r="A123" i="1"/>
  <c r="J122" i="1"/>
  <c r="I122" i="1"/>
  <c r="H122" i="1"/>
  <c r="F122" i="1"/>
  <c r="B115" i="1"/>
  <c r="A115" i="1"/>
  <c r="J114" i="1"/>
  <c r="I114" i="1"/>
  <c r="H114" i="1"/>
  <c r="G114" i="1"/>
  <c r="F114" i="1"/>
  <c r="B111" i="1"/>
  <c r="A111" i="1"/>
  <c r="J110" i="1"/>
  <c r="I110" i="1"/>
  <c r="H110" i="1"/>
  <c r="G110" i="1"/>
  <c r="F110" i="1"/>
  <c r="B103" i="1"/>
  <c r="A103" i="1"/>
  <c r="J102" i="1"/>
  <c r="I102" i="1"/>
  <c r="H102" i="1"/>
  <c r="G102" i="1"/>
  <c r="F102" i="1"/>
  <c r="B99" i="1"/>
  <c r="A99" i="1"/>
  <c r="J98" i="1"/>
  <c r="I98" i="1"/>
  <c r="H98" i="1"/>
  <c r="G98" i="1"/>
  <c r="F98" i="1"/>
  <c r="B92" i="1"/>
  <c r="A92" i="1"/>
  <c r="J91" i="1"/>
  <c r="I91" i="1"/>
  <c r="H91" i="1"/>
  <c r="G91" i="1"/>
  <c r="F91" i="1"/>
  <c r="B88" i="1"/>
  <c r="A88" i="1"/>
  <c r="J87" i="1"/>
  <c r="I87" i="1"/>
  <c r="H87" i="1"/>
  <c r="G87" i="1"/>
  <c r="F87" i="1"/>
  <c r="B80" i="1"/>
  <c r="A80" i="1"/>
  <c r="J79" i="1"/>
  <c r="I79" i="1"/>
  <c r="H79" i="1"/>
  <c r="G79" i="1"/>
  <c r="F79" i="1"/>
  <c r="B76" i="1"/>
  <c r="A76" i="1"/>
  <c r="J75" i="1"/>
  <c r="I75" i="1"/>
  <c r="H75" i="1"/>
  <c r="G75" i="1"/>
  <c r="F75" i="1"/>
  <c r="B69" i="1"/>
  <c r="A69" i="1"/>
  <c r="J68" i="1"/>
  <c r="I68" i="1"/>
  <c r="H68" i="1"/>
  <c r="G68" i="1"/>
  <c r="F68" i="1"/>
  <c r="B65" i="1"/>
  <c r="A65" i="1"/>
  <c r="J64" i="1"/>
  <c r="I64" i="1"/>
  <c r="H64" i="1"/>
  <c r="G64" i="1"/>
  <c r="F64" i="1"/>
  <c r="B57" i="1"/>
  <c r="A57" i="1"/>
  <c r="J56" i="1"/>
  <c r="I56" i="1"/>
  <c r="H56" i="1"/>
  <c r="G56" i="1"/>
  <c r="F56" i="1"/>
  <c r="B53" i="1"/>
  <c r="A53" i="1"/>
  <c r="J52" i="1"/>
  <c r="I52" i="1"/>
  <c r="H52" i="1"/>
  <c r="G52" i="1"/>
  <c r="F52" i="1"/>
  <c r="B46" i="1"/>
  <c r="A46" i="1"/>
  <c r="J45" i="1"/>
  <c r="I45" i="1"/>
  <c r="H45" i="1"/>
  <c r="G45" i="1"/>
  <c r="F45" i="1"/>
  <c r="B42" i="1"/>
  <c r="A42" i="1"/>
  <c r="J41" i="1"/>
  <c r="I41" i="1"/>
  <c r="H41" i="1"/>
  <c r="G41" i="1"/>
  <c r="F41" i="1"/>
  <c r="B33" i="1"/>
  <c r="A33" i="1"/>
  <c r="J32" i="1"/>
  <c r="I32" i="1"/>
  <c r="H32" i="1"/>
  <c r="G32" i="1"/>
  <c r="F32" i="1"/>
  <c r="J28" i="1"/>
  <c r="I28" i="1"/>
  <c r="H28" i="1"/>
  <c r="G28" i="1"/>
  <c r="F28" i="1"/>
  <c r="J21" i="1"/>
  <c r="I21" i="1"/>
  <c r="H21" i="1"/>
  <c r="G21" i="1"/>
  <c r="F21" i="1"/>
  <c r="J17" i="1"/>
  <c r="I17" i="1"/>
  <c r="H17" i="1"/>
  <c r="G17" i="1"/>
  <c r="J9" i="1"/>
  <c r="I9" i="1"/>
  <c r="H9" i="1"/>
  <c r="G9" i="1"/>
  <c r="F9" i="1"/>
  <c r="F18" i="1" s="1"/>
  <c r="F42" i="1" l="1"/>
  <c r="F76" i="1"/>
  <c r="H99" i="1"/>
  <c r="F111" i="1"/>
  <c r="I29" i="1"/>
  <c r="I65" i="1"/>
  <c r="I99" i="1"/>
  <c r="G18" i="1"/>
  <c r="G53" i="1"/>
  <c r="G88" i="1"/>
  <c r="H18" i="1"/>
  <c r="J42" i="1"/>
  <c r="H53" i="1"/>
  <c r="J76" i="1"/>
  <c r="H88" i="1"/>
  <c r="J111" i="1"/>
  <c r="H123" i="1"/>
  <c r="J29" i="1"/>
  <c r="F53" i="1"/>
  <c r="J65" i="1"/>
  <c r="F88" i="1"/>
  <c r="J99" i="1"/>
  <c r="F123" i="1"/>
  <c r="G42" i="1"/>
  <c r="I53" i="1"/>
  <c r="G76" i="1"/>
  <c r="I88" i="1"/>
  <c r="G111" i="1"/>
  <c r="I18" i="1"/>
  <c r="F29" i="1"/>
  <c r="H42" i="1"/>
  <c r="J53" i="1"/>
  <c r="F65" i="1"/>
  <c r="J88" i="1"/>
  <c r="F99" i="1"/>
  <c r="J123" i="1"/>
  <c r="G29" i="1"/>
  <c r="I42" i="1"/>
  <c r="G65" i="1"/>
  <c r="G99" i="1"/>
  <c r="I111" i="1"/>
  <c r="G123" i="1"/>
  <c r="H29" i="1"/>
  <c r="I76" i="1"/>
  <c r="I123" i="1"/>
  <c r="J18" i="1"/>
  <c r="H65" i="1"/>
  <c r="H76" i="1"/>
  <c r="H111" i="1"/>
  <c r="F124" i="1" l="1"/>
  <c r="G124" i="1"/>
  <c r="J124" i="1"/>
  <c r="I124" i="1"/>
  <c r="H124" i="1"/>
</calcChain>
</file>

<file path=xl/sharedStrings.xml><?xml version="1.0" encoding="utf-8"?>
<sst xmlns="http://schemas.openxmlformats.org/spreadsheetml/2006/main" count="230" uniqueCount="87">
  <si>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</si>
  <si>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</si>
  <si>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</si>
  <si>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</si>
  <si>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</si>
  <si>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</si>
  <si>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</si>
  <si>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</si>
  <si>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</si>
  <si>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</si>
  <si>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</si>
  <si>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</si>
  <si>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</si>
  <si>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</si>
  <si>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</si>
  <si>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</si>
  <si>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</si>
  <si>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</si>
  <si>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</si>
  <si>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</si>
  <si>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</si>
  <si>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</si>
  <si>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</si>
  <si>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</si>
  <si>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</si>
  <si>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</si>
  <si>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</si>
  <si>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</si>
  <si>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</si>
  <si>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</si>
  <si>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</si>
  <si>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</si>
  <si>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</si>
  <si>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</si>
  <si>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"СОШ №3" г.Пикалево</t>
  </si>
  <si>
    <t>Директор</t>
  </si>
  <si>
    <t>Гришкина Л.И.</t>
  </si>
  <si>
    <t>Молоко</t>
  </si>
  <si>
    <t>Бутерброд с сыром</t>
  </si>
  <si>
    <t>Завтрак 2</t>
  </si>
  <si>
    <t>Огурец соленый</t>
  </si>
  <si>
    <t>Суп картофельный с бобовыми (горох) на курином бульоне</t>
  </si>
  <si>
    <t>Котлеты рубленные из бройлеров-цыплят</t>
  </si>
  <si>
    <t>Рагу из овощей с маслом сливочным</t>
  </si>
  <si>
    <t>Напиток лимонный</t>
  </si>
  <si>
    <t>Хлеб ржаной</t>
  </si>
  <si>
    <t>Яблоко</t>
  </si>
  <si>
    <t xml:space="preserve">Завтрак 2 </t>
  </si>
  <si>
    <t>Помидор свежий</t>
  </si>
  <si>
    <t>Щи из свежей капусты с картофелем на курином бульоне со сметаной</t>
  </si>
  <si>
    <t>Плов из птицы</t>
  </si>
  <si>
    <t>Батон</t>
  </si>
  <si>
    <t>Сок</t>
  </si>
  <si>
    <t>Мандарин</t>
  </si>
  <si>
    <t>Салат из квашеной капусты</t>
  </si>
  <si>
    <t>Котлеты рыбные</t>
  </si>
  <si>
    <t>Пюре картофельное</t>
  </si>
  <si>
    <t>Напиток яблочный</t>
  </si>
  <si>
    <t>Рассольник Ленинградский со сметаной</t>
  </si>
  <si>
    <t>Борщ с капустой и картофелем на курином бульоне со сметаной</t>
  </si>
  <si>
    <t>Печень по-строгановски</t>
  </si>
  <si>
    <t>Каша гречневая рассыпчатая с маслом сливочным</t>
  </si>
  <si>
    <t>Йогурт</t>
  </si>
  <si>
    <t>Суп картофельный с рыбой</t>
  </si>
  <si>
    <t>Котлеты из свинины</t>
  </si>
  <si>
    <t>Макароны отварные с маслом сливочным</t>
  </si>
  <si>
    <t>Суп картофельный с бобовыми (фасоль) на курином бульоне</t>
  </si>
  <si>
    <t xml:space="preserve">Голубцы ленивые с курой и рисом со сметаной </t>
  </si>
  <si>
    <t>Огурец свежий</t>
  </si>
  <si>
    <t>Печень по строгановски</t>
  </si>
  <si>
    <t>Каша гречневая рассыпчатая</t>
  </si>
  <si>
    <t>Суп картофельный с рисом на курином бульоне</t>
  </si>
  <si>
    <t>Тефтели из свинины с соусом сметанным</t>
  </si>
  <si>
    <t>Капуста тушеная с маслом сливочным</t>
  </si>
  <si>
    <t>Суп из овощей на курином бульоне со сметаной</t>
  </si>
  <si>
    <t>Котлеты рубленные из бройлеров цыплят</t>
  </si>
  <si>
    <t>Макаронные изделия отварные с маслом сливочным</t>
  </si>
  <si>
    <t>Рассольник Ленинградский на курином бульоне со сметаной</t>
  </si>
  <si>
    <t>Биточки рыбные</t>
  </si>
  <si>
    <t>Цена</t>
  </si>
  <si>
    <t>Стоимость питания 151.80 руб., в том числе молоко 14.80 руб.</t>
  </si>
  <si>
    <t>Компот из свежих плодов</t>
  </si>
  <si>
    <t>Булочка школьная</t>
  </si>
  <si>
    <t>Компот из смеси сухофруктов</t>
  </si>
  <si>
    <t>Булочка с повидлом обсыпная</t>
  </si>
  <si>
    <t>Компот из всежих плодов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</si>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</sst>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16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1" fillId="4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2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164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Protection="1">
      <protection locked="0"/>
    </xf>
    <xf numFmtId="0" fontId="3" fillId="2" borderId="26" xfId="0" applyFont="1" applyFill="1" applyBorder="1" applyAlignment="1" applyProtection="1">
      <alignment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164" fontId="3" fillId="2" borderId="26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wrapText="1"/>
      <protection locked="0"/>
    </xf>
    <xf numFmtId="2" fontId="3" fillId="0" borderId="16" xfId="0" applyNumberFormat="1" applyFont="1" applyBorder="1" applyAlignment="1">
      <alignment horizontal="center" vertical="top" wrapText="1"/>
    </xf>
    <xf numFmtId="2" fontId="3" fillId="2" borderId="28" xfId="0" applyNumberFormat="1" applyFont="1" applyFill="1" applyBorder="1" applyAlignment="1" applyProtection="1">
      <alignment horizontal="center" vertical="top" wrapText="1"/>
      <protection locked="0"/>
    </xf>
    <xf numFmtId="2" fontId="3" fillId="2" borderId="25" xfId="0" applyNumberFormat="1" applyFont="1" applyFill="1" applyBorder="1" applyAlignment="1" applyProtection="1">
      <alignment horizontal="center" vertical="top" wrapText="1"/>
      <protection locked="0"/>
    </xf>
    <xf numFmtId="2" fontId="3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3" fillId="3" borderId="27" xfId="0" applyNumberFormat="1" applyFont="1" applyFill="1" applyBorder="1" applyAlignment="1">
      <alignment horizontal="center" vertical="top" wrapText="1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>
      <alignment horizontal="center" vertical="top" wrapText="1"/>
    </xf>
    <xf numFmtId="0" fontId="12" fillId="2" borderId="30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2" fontId="3" fillId="0" borderId="31" xfId="0" applyNumberFormat="1" applyFont="1" applyBorder="1" applyAlignment="1">
      <alignment horizontal="center" vertical="top" wrapText="1"/>
    </xf>
    <xf numFmtId="0" fontId="12" fillId="2" borderId="31" xfId="0" applyFont="1" applyFill="1" applyBorder="1" applyAlignment="1" applyProtection="1">
      <alignment horizontal="center" vertical="top" wrapText="1"/>
      <protection locked="0"/>
    </xf>
    <xf numFmtId="2" fontId="1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3" fillId="2" borderId="31" xfId="0" applyNumberFormat="1" applyFont="1" applyFill="1" applyBorder="1" applyAlignment="1" applyProtection="1">
      <alignment horizontal="center" vertical="top" wrapText="1"/>
      <protection locked="0"/>
    </xf>
    <xf numFmtId="0" fontId="3" fillId="3" borderId="32" xfId="0" applyFont="1" applyFill="1" applyBorder="1" applyAlignment="1">
      <alignment horizontal="center" vertical="top" wrapText="1"/>
    </xf>
    <xf numFmtId="164" fontId="3" fillId="2" borderId="30" xfId="0" applyNumberFormat="1" applyFont="1" applyFill="1" applyBorder="1" applyAlignment="1" applyProtection="1">
      <alignment horizontal="center" vertical="top" wrapText="1"/>
      <protection locked="0"/>
    </xf>
    <xf numFmtId="2" fontId="3" fillId="3" borderId="32" xfId="0" applyNumberFormat="1" applyFont="1" applyFill="1" applyBorder="1" applyAlignment="1">
      <alignment horizontal="center" vertical="top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workbookViewId="0">
      <pane xSplit="4" ySplit="6" topLeftCell="E97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710937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2" width="10" style="2" customWidth="1"/>
    <col min="13" max="16384" width="9.140625" style="2"/>
  </cols>
  <sheetData>
    <row r="1" spans="1:12" ht="15" x14ac:dyDescent="0.25">
      <c r="A1" s="1" t="s">
        <v>7</v>
      </c>
      <c r="C1" s="90" t="s">
        <v>34</v>
      </c>
      <c r="D1" s="91"/>
      <c r="E1" s="91"/>
      <c r="F1" s="11" t="s">
        <v>16</v>
      </c>
      <c r="G1" s="2" t="s">
        <v>17</v>
      </c>
      <c r="H1" s="92" t="s">
        <v>35</v>
      </c>
      <c r="I1" s="92"/>
      <c r="J1" s="92"/>
      <c r="K1" s="92"/>
      <c r="L1" s="69"/>
    </row>
    <row r="2" spans="1:12" ht="18" x14ac:dyDescent="0.2">
      <c r="A2" s="34" t="s">
        <v>6</v>
      </c>
      <c r="C2" s="2"/>
      <c r="G2" s="2" t="s">
        <v>18</v>
      </c>
      <c r="H2" s="92" t="s">
        <v>36</v>
      </c>
      <c r="I2" s="92"/>
      <c r="J2" s="92"/>
      <c r="K2" s="92"/>
      <c r="L2" s="6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  <c r="L3" s="46"/>
    </row>
    <row r="4" spans="1:12" ht="16.5" customHeight="1" x14ac:dyDescent="0.2">
      <c r="C4" s="2"/>
      <c r="D4" s="4"/>
      <c r="H4" s="43" t="s">
        <v>31</v>
      </c>
      <c r="I4" s="43" t="s">
        <v>32</v>
      </c>
      <c r="J4" s="43" t="s">
        <v>33</v>
      </c>
    </row>
    <row r="5" spans="1:12" ht="16.5" customHeight="1" thickBot="1" x14ac:dyDescent="0.25">
      <c r="C5" s="2"/>
      <c r="D5" s="4"/>
      <c r="E5" s="95" t="s">
        <v>80</v>
      </c>
      <c r="F5" s="95"/>
      <c r="G5" s="95"/>
      <c r="H5" s="95"/>
      <c r="I5" s="95"/>
      <c r="J5" s="95"/>
      <c r="K5" s="95"/>
      <c r="L5" s="68"/>
    </row>
    <row r="6" spans="1:12" ht="34.5" thickBot="1" x14ac:dyDescent="0.25">
      <c r="A6" s="41" t="s">
        <v>14</v>
      </c>
      <c r="B6" s="42" t="s">
        <v>15</v>
      </c>
      <c r="C6" s="35" t="s">
        <v>0</v>
      </c>
      <c r="D6" s="35" t="s">
        <v>13</v>
      </c>
      <c r="E6" s="35" t="s">
        <v>12</v>
      </c>
      <c r="F6" s="35" t="s">
        <v>30</v>
      </c>
      <c r="G6" s="35" t="s">
        <v>1</v>
      </c>
      <c r="H6" s="35" t="s">
        <v>2</v>
      </c>
      <c r="I6" s="35" t="s">
        <v>3</v>
      </c>
      <c r="J6" s="35" t="s">
        <v>10</v>
      </c>
      <c r="K6" s="36" t="s">
        <v>11</v>
      </c>
      <c r="L6" s="36" t="s">
        <v>79</v>
      </c>
    </row>
    <row r="7" spans="1:12" ht="15" x14ac:dyDescent="0.25">
      <c r="A7" s="19">
        <v>1</v>
      </c>
      <c r="B7" s="20">
        <v>1</v>
      </c>
      <c r="C7" s="21" t="s">
        <v>39</v>
      </c>
      <c r="D7" s="62"/>
      <c r="E7" s="63" t="s">
        <v>37</v>
      </c>
      <c r="F7" s="64">
        <v>200</v>
      </c>
      <c r="G7" s="65">
        <v>3</v>
      </c>
      <c r="H7" s="65">
        <v>3.2</v>
      </c>
      <c r="I7" s="65">
        <v>5.9</v>
      </c>
      <c r="J7" s="65">
        <v>66.3</v>
      </c>
      <c r="K7" s="66"/>
      <c r="L7" s="71">
        <v>14.8</v>
      </c>
    </row>
    <row r="8" spans="1:12" ht="15" x14ac:dyDescent="0.25">
      <c r="A8" s="22"/>
      <c r="B8" s="14"/>
      <c r="C8" s="10"/>
      <c r="D8" s="5"/>
      <c r="E8" s="49" t="s">
        <v>38</v>
      </c>
      <c r="F8" s="39">
        <v>55</v>
      </c>
      <c r="G8" s="47">
        <v>7.2</v>
      </c>
      <c r="H8" s="47">
        <v>6.9</v>
      </c>
      <c r="I8" s="47">
        <v>18.2</v>
      </c>
      <c r="J8" s="47">
        <v>168.3</v>
      </c>
      <c r="K8" s="48">
        <v>3</v>
      </c>
      <c r="L8" s="72">
        <v>18.8</v>
      </c>
    </row>
    <row r="9" spans="1:12" ht="15" x14ac:dyDescent="0.25">
      <c r="A9" s="23"/>
      <c r="B9" s="16"/>
      <c r="C9" s="7"/>
      <c r="D9" s="17" t="s">
        <v>29</v>
      </c>
      <c r="E9" s="8"/>
      <c r="F9" s="18">
        <f>SUM(F7:F8)</f>
        <v>255</v>
      </c>
      <c r="G9" s="18">
        <f>SUM(G7:G8)</f>
        <v>10.199999999999999</v>
      </c>
      <c r="H9" s="18">
        <f>SUM(H7:H8)</f>
        <v>10.100000000000001</v>
      </c>
      <c r="I9" s="18">
        <f>SUM(I7:I8)</f>
        <v>24.1</v>
      </c>
      <c r="J9" s="18">
        <f>SUM(J7:J8)</f>
        <v>234.60000000000002</v>
      </c>
      <c r="K9" s="24"/>
      <c r="L9" s="70">
        <f>L8+L7</f>
        <v>33.6</v>
      </c>
    </row>
    <row r="10" spans="1:12" ht="15" x14ac:dyDescent="0.25">
      <c r="A10" s="25">
        <v>1</v>
      </c>
      <c r="B10" s="12">
        <v>1</v>
      </c>
      <c r="C10" s="9" t="s">
        <v>21</v>
      </c>
      <c r="D10" s="6" t="s">
        <v>22</v>
      </c>
      <c r="E10" s="49" t="s">
        <v>40</v>
      </c>
      <c r="F10" s="39">
        <v>60</v>
      </c>
      <c r="G10" s="47">
        <v>0.5</v>
      </c>
      <c r="H10" s="47">
        <v>0.1</v>
      </c>
      <c r="I10" s="47">
        <v>1</v>
      </c>
      <c r="J10" s="47">
        <v>7.1</v>
      </c>
      <c r="K10" s="40">
        <v>2</v>
      </c>
      <c r="L10" s="73">
        <v>12</v>
      </c>
    </row>
    <row r="11" spans="1:12" ht="15.75" customHeight="1" x14ac:dyDescent="0.25">
      <c r="A11" s="22"/>
      <c r="B11" s="14"/>
      <c r="C11" s="10"/>
      <c r="D11" s="6" t="s">
        <v>23</v>
      </c>
      <c r="E11" s="49" t="s">
        <v>41</v>
      </c>
      <c r="F11" s="50">
        <v>250</v>
      </c>
      <c r="G11" s="52">
        <v>8.6</v>
      </c>
      <c r="H11" s="52">
        <v>7.9</v>
      </c>
      <c r="I11" s="52">
        <v>38.9</v>
      </c>
      <c r="J11" s="52">
        <v>268.2</v>
      </c>
      <c r="K11" s="51">
        <v>102</v>
      </c>
      <c r="L11" s="74">
        <v>15.02</v>
      </c>
    </row>
    <row r="12" spans="1:12" ht="15" x14ac:dyDescent="0.25">
      <c r="A12" s="22"/>
      <c r="B12" s="14"/>
      <c r="C12" s="10"/>
      <c r="D12" s="6" t="s">
        <v>24</v>
      </c>
      <c r="E12" s="49" t="s">
        <v>42</v>
      </c>
      <c r="F12" s="50">
        <v>100</v>
      </c>
      <c r="G12" s="52">
        <v>12.7</v>
      </c>
      <c r="H12" s="52">
        <v>6.1</v>
      </c>
      <c r="I12" s="52">
        <v>11.4</v>
      </c>
      <c r="J12" s="52">
        <v>155.5</v>
      </c>
      <c r="K12" s="51">
        <v>295</v>
      </c>
      <c r="L12" s="74">
        <v>37.92</v>
      </c>
    </row>
    <row r="13" spans="1:12" ht="15" x14ac:dyDescent="0.25">
      <c r="A13" s="22"/>
      <c r="B13" s="14"/>
      <c r="C13" s="10"/>
      <c r="D13" s="6" t="s">
        <v>25</v>
      </c>
      <c r="E13" s="49" t="s">
        <v>43</v>
      </c>
      <c r="F13" s="50">
        <v>150</v>
      </c>
      <c r="G13" s="52">
        <v>3</v>
      </c>
      <c r="H13" s="52">
        <v>9.9</v>
      </c>
      <c r="I13" s="52">
        <v>46.5</v>
      </c>
      <c r="J13" s="52">
        <v>295</v>
      </c>
      <c r="K13" s="51">
        <v>141</v>
      </c>
      <c r="L13" s="74">
        <v>21.71</v>
      </c>
    </row>
    <row r="14" spans="1:12" ht="15" x14ac:dyDescent="0.25">
      <c r="A14" s="22"/>
      <c r="B14" s="14"/>
      <c r="C14" s="10"/>
      <c r="D14" s="6" t="s">
        <v>26</v>
      </c>
      <c r="E14" s="49" t="s">
        <v>44</v>
      </c>
      <c r="F14" s="50">
        <v>200</v>
      </c>
      <c r="G14" s="52">
        <v>0.1</v>
      </c>
      <c r="H14" s="52">
        <v>0</v>
      </c>
      <c r="I14" s="52">
        <v>11.2</v>
      </c>
      <c r="J14" s="52">
        <v>46.3</v>
      </c>
      <c r="K14" s="51">
        <v>436</v>
      </c>
      <c r="L14" s="74">
        <v>4.8499999999999996</v>
      </c>
    </row>
    <row r="15" spans="1:12" ht="15" x14ac:dyDescent="0.25">
      <c r="A15" s="22"/>
      <c r="B15" s="14"/>
      <c r="C15" s="10"/>
      <c r="D15" s="6" t="s">
        <v>28</v>
      </c>
      <c r="E15" s="49" t="s">
        <v>45</v>
      </c>
      <c r="F15" s="50">
        <v>20</v>
      </c>
      <c r="G15" s="52">
        <v>1.3</v>
      </c>
      <c r="H15" s="52">
        <v>0.2</v>
      </c>
      <c r="I15" s="52">
        <v>8.5</v>
      </c>
      <c r="J15" s="52">
        <v>42</v>
      </c>
      <c r="K15" s="51"/>
      <c r="L15" s="73">
        <v>1.5</v>
      </c>
    </row>
    <row r="16" spans="1:12" ht="15" x14ac:dyDescent="0.25">
      <c r="A16" s="22"/>
      <c r="B16" s="14"/>
      <c r="C16" s="10"/>
      <c r="D16" s="53" t="s">
        <v>20</v>
      </c>
      <c r="E16" s="49" t="s">
        <v>46</v>
      </c>
      <c r="F16" s="39">
        <v>180</v>
      </c>
      <c r="G16" s="47">
        <v>0.6</v>
      </c>
      <c r="H16" s="47">
        <v>0.6</v>
      </c>
      <c r="I16" s="47">
        <v>14.2</v>
      </c>
      <c r="J16" s="47">
        <v>66.3</v>
      </c>
      <c r="K16" s="40"/>
      <c r="L16" s="73">
        <v>25.2</v>
      </c>
    </row>
    <row r="17" spans="1:12" ht="15" x14ac:dyDescent="0.25">
      <c r="A17" s="23"/>
      <c r="B17" s="16"/>
      <c r="C17" s="7"/>
      <c r="D17" s="17" t="s">
        <v>29</v>
      </c>
      <c r="E17" s="8"/>
      <c r="F17" s="18">
        <f>SUM(F10:F16)</f>
        <v>960</v>
      </c>
      <c r="G17" s="54">
        <f>SUM(G10:G16)</f>
        <v>26.8</v>
      </c>
      <c r="H17" s="54">
        <f>SUM(H10:H16)</f>
        <v>24.8</v>
      </c>
      <c r="I17" s="54">
        <f>SUM(I10:I16)</f>
        <v>131.69999999999999</v>
      </c>
      <c r="J17" s="54">
        <f>SUM(J10:J16)</f>
        <v>880.39999999999986</v>
      </c>
      <c r="K17" s="24"/>
      <c r="L17" s="70">
        <f>L10+L11+L12+L13+L14+L15+L16</f>
        <v>118.2</v>
      </c>
    </row>
    <row r="18" spans="1:12" ht="15" customHeight="1" thickBot="1" x14ac:dyDescent="0.25">
      <c r="A18" s="28">
        <v>1</v>
      </c>
      <c r="B18" s="29">
        <v>1</v>
      </c>
      <c r="C18" s="93" t="s">
        <v>4</v>
      </c>
      <c r="D18" s="94"/>
      <c r="E18" s="30"/>
      <c r="F18" s="31">
        <f>F9+F17</f>
        <v>1215</v>
      </c>
      <c r="G18" s="55">
        <f>G9+G17</f>
        <v>37</v>
      </c>
      <c r="H18" s="55">
        <f>H9+H17</f>
        <v>34.900000000000006</v>
      </c>
      <c r="I18" s="55">
        <f>I9+I17</f>
        <v>155.79999999999998</v>
      </c>
      <c r="J18" s="55">
        <f>J9+J17</f>
        <v>1115</v>
      </c>
      <c r="K18" s="67"/>
      <c r="L18" s="75">
        <f>L9+L17</f>
        <v>151.80000000000001</v>
      </c>
    </row>
    <row r="19" spans="1:12" ht="15" x14ac:dyDescent="0.25">
      <c r="A19" s="13">
        <v>1</v>
      </c>
      <c r="B19" s="14">
        <v>2</v>
      </c>
      <c r="C19" s="56" t="s">
        <v>47</v>
      </c>
      <c r="D19" s="58"/>
      <c r="E19" s="59" t="s">
        <v>37</v>
      </c>
      <c r="F19" s="60">
        <v>200</v>
      </c>
      <c r="G19" s="61">
        <v>3</v>
      </c>
      <c r="H19" s="61">
        <v>3.2</v>
      </c>
      <c r="I19" s="61">
        <v>5.9</v>
      </c>
      <c r="J19" s="61">
        <v>66.3</v>
      </c>
      <c r="K19" s="89"/>
      <c r="L19" s="71">
        <v>14.8</v>
      </c>
    </row>
    <row r="20" spans="1:12" ht="15" x14ac:dyDescent="0.25">
      <c r="A20" s="13"/>
      <c r="B20" s="14"/>
      <c r="C20" s="10"/>
      <c r="D20" s="5"/>
      <c r="E20" s="49" t="s">
        <v>86</v>
      </c>
      <c r="F20" s="39">
        <v>20</v>
      </c>
      <c r="G20" s="39">
        <v>4.5999999999999996</v>
      </c>
      <c r="H20" s="39">
        <v>7.8</v>
      </c>
      <c r="I20" s="39">
        <v>35.799999999999997</v>
      </c>
      <c r="J20" s="47">
        <v>238</v>
      </c>
      <c r="K20" s="77"/>
      <c r="L20" s="85">
        <v>20</v>
      </c>
    </row>
    <row r="21" spans="1:12" ht="15" x14ac:dyDescent="0.25">
      <c r="A21" s="15"/>
      <c r="B21" s="16"/>
      <c r="C21" s="7"/>
      <c r="D21" s="17" t="s">
        <v>29</v>
      </c>
      <c r="E21" s="8"/>
      <c r="F21" s="18">
        <f>SUM(F19:F20)</f>
        <v>220</v>
      </c>
      <c r="G21" s="18">
        <f>SUM(G19:G20)</f>
        <v>7.6</v>
      </c>
      <c r="H21" s="18">
        <f>SUM(H19:H20)</f>
        <v>11</v>
      </c>
      <c r="I21" s="18">
        <f>SUM(I19:I20)</f>
        <v>41.699999999999996</v>
      </c>
      <c r="J21" s="18">
        <f>SUM(J19:J20)</f>
        <v>304.3</v>
      </c>
      <c r="K21" s="78"/>
      <c r="L21" s="82">
        <f>L19+L20</f>
        <v>34.799999999999997</v>
      </c>
    </row>
    <row r="22" spans="1:12" ht="15" x14ac:dyDescent="0.25">
      <c r="A22" s="12">
        <v>1</v>
      </c>
      <c r="B22" s="12">
        <v>2</v>
      </c>
      <c r="C22" s="9" t="s">
        <v>21</v>
      </c>
      <c r="D22" s="6" t="s">
        <v>22</v>
      </c>
      <c r="E22" s="49" t="s">
        <v>48</v>
      </c>
      <c r="F22" s="39">
        <v>60</v>
      </c>
      <c r="G22" s="39">
        <v>0.7</v>
      </c>
      <c r="H22" s="39">
        <v>0.1</v>
      </c>
      <c r="I22" s="39">
        <v>2.2999999999999998</v>
      </c>
      <c r="J22" s="39">
        <v>13.2</v>
      </c>
      <c r="K22" s="77">
        <v>3</v>
      </c>
      <c r="L22" s="85">
        <v>13.95</v>
      </c>
    </row>
    <row r="23" spans="1:12" ht="25.5" x14ac:dyDescent="0.25">
      <c r="A23" s="13"/>
      <c r="B23" s="14"/>
      <c r="C23" s="10"/>
      <c r="D23" s="6" t="s">
        <v>23</v>
      </c>
      <c r="E23" s="49" t="s">
        <v>49</v>
      </c>
      <c r="F23" s="50">
        <v>250</v>
      </c>
      <c r="G23" s="52">
        <v>5</v>
      </c>
      <c r="H23" s="52">
        <v>9</v>
      </c>
      <c r="I23" s="52">
        <v>26.1</v>
      </c>
      <c r="J23" s="52">
        <v>211.2</v>
      </c>
      <c r="K23" s="79">
        <v>88</v>
      </c>
      <c r="L23" s="84">
        <v>22.3</v>
      </c>
    </row>
    <row r="24" spans="1:12" ht="15" x14ac:dyDescent="0.25">
      <c r="A24" s="13"/>
      <c r="B24" s="14"/>
      <c r="C24" s="10"/>
      <c r="D24" s="6" t="s">
        <v>24</v>
      </c>
      <c r="E24" s="49" t="s">
        <v>50</v>
      </c>
      <c r="F24" s="50">
        <v>240</v>
      </c>
      <c r="G24" s="52">
        <v>14.4</v>
      </c>
      <c r="H24" s="52">
        <v>11.2</v>
      </c>
      <c r="I24" s="52">
        <v>42.1</v>
      </c>
      <c r="J24" s="52">
        <v>335.8</v>
      </c>
      <c r="K24" s="79">
        <v>291</v>
      </c>
      <c r="L24" s="84">
        <v>46.57</v>
      </c>
    </row>
    <row r="25" spans="1:12" ht="15" x14ac:dyDescent="0.25">
      <c r="A25" s="13"/>
      <c r="B25" s="14"/>
      <c r="C25" s="10"/>
      <c r="D25" s="6" t="s">
        <v>26</v>
      </c>
      <c r="E25" s="49" t="s">
        <v>81</v>
      </c>
      <c r="F25" s="50">
        <v>200</v>
      </c>
      <c r="G25" s="52">
        <v>0.2</v>
      </c>
      <c r="H25" s="52">
        <v>0.2</v>
      </c>
      <c r="I25" s="52">
        <v>18.3</v>
      </c>
      <c r="J25" s="52">
        <v>77.3</v>
      </c>
      <c r="K25" s="79">
        <v>394</v>
      </c>
      <c r="L25" s="84">
        <v>8.84</v>
      </c>
    </row>
    <row r="26" spans="1:12" ht="15" x14ac:dyDescent="0.25">
      <c r="A26" s="13"/>
      <c r="B26" s="14"/>
      <c r="C26" s="10"/>
      <c r="D26" s="6" t="s">
        <v>28</v>
      </c>
      <c r="E26" s="49" t="s">
        <v>45</v>
      </c>
      <c r="F26" s="50">
        <v>40</v>
      </c>
      <c r="G26" s="52">
        <v>2.6</v>
      </c>
      <c r="H26" s="52">
        <v>0.4</v>
      </c>
      <c r="I26" s="52">
        <v>17</v>
      </c>
      <c r="J26" s="52">
        <v>84.1</v>
      </c>
      <c r="K26" s="79"/>
      <c r="L26" s="84">
        <v>3</v>
      </c>
    </row>
    <row r="27" spans="1:12" ht="15" x14ac:dyDescent="0.25">
      <c r="A27" s="13"/>
      <c r="B27" s="14"/>
      <c r="C27" s="10"/>
      <c r="D27" s="53" t="s">
        <v>20</v>
      </c>
      <c r="E27" s="49" t="s">
        <v>53</v>
      </c>
      <c r="F27" s="39">
        <v>80</v>
      </c>
      <c r="G27" s="47">
        <v>0.6</v>
      </c>
      <c r="H27" s="47">
        <v>0.2</v>
      </c>
      <c r="I27" s="47">
        <v>6</v>
      </c>
      <c r="J27" s="47">
        <v>28.9</v>
      </c>
      <c r="K27" s="77"/>
      <c r="L27" s="85">
        <v>22.34</v>
      </c>
    </row>
    <row r="28" spans="1:12" ht="15" x14ac:dyDescent="0.25">
      <c r="A28" s="15"/>
      <c r="B28" s="16"/>
      <c r="C28" s="7"/>
      <c r="D28" s="17" t="s">
        <v>29</v>
      </c>
      <c r="E28" s="8"/>
      <c r="F28" s="18">
        <f>SUM(F22:F27)</f>
        <v>870</v>
      </c>
      <c r="G28" s="54">
        <f>SUM(G22:G27)</f>
        <v>23.500000000000004</v>
      </c>
      <c r="H28" s="54">
        <f>SUM(H22:H27)</f>
        <v>21.099999999999994</v>
      </c>
      <c r="I28" s="54">
        <f>SUM(I22:I27)</f>
        <v>111.8</v>
      </c>
      <c r="J28" s="54">
        <f>SUM(J22:J27)</f>
        <v>750.5</v>
      </c>
      <c r="K28" s="78"/>
      <c r="L28" s="82">
        <f>L22+L23+L24+L25+L26+L27</f>
        <v>117</v>
      </c>
    </row>
    <row r="29" spans="1:12" ht="15.75" customHeight="1" thickBot="1" x14ac:dyDescent="0.25">
      <c r="A29" s="32">
        <v>1</v>
      </c>
      <c r="B29" s="32">
        <v>2</v>
      </c>
      <c r="C29" s="93" t="s">
        <v>4</v>
      </c>
      <c r="D29" s="94"/>
      <c r="E29" s="30"/>
      <c r="F29" s="31">
        <f>F21+F28</f>
        <v>1090</v>
      </c>
      <c r="G29" s="55">
        <f>G21+G28</f>
        <v>31.1</v>
      </c>
      <c r="H29" s="55">
        <f>H21+H28</f>
        <v>32.099999999999994</v>
      </c>
      <c r="I29" s="55">
        <f>I21+I28</f>
        <v>153.5</v>
      </c>
      <c r="J29" s="55">
        <f>J21+J28</f>
        <v>1054.8</v>
      </c>
      <c r="K29" s="80"/>
      <c r="L29" s="88">
        <f>L21+L28</f>
        <v>151.80000000000001</v>
      </c>
    </row>
    <row r="30" spans="1:12" ht="15" x14ac:dyDescent="0.25">
      <c r="A30" s="19">
        <v>1</v>
      </c>
      <c r="B30" s="20">
        <v>3</v>
      </c>
      <c r="C30" s="21" t="s">
        <v>39</v>
      </c>
      <c r="D30" s="5"/>
      <c r="E30" s="49" t="s">
        <v>37</v>
      </c>
      <c r="F30" s="39">
        <v>200</v>
      </c>
      <c r="G30" s="47">
        <v>3</v>
      </c>
      <c r="H30" s="47">
        <v>3.2</v>
      </c>
      <c r="I30" s="47">
        <v>5.9</v>
      </c>
      <c r="J30" s="47">
        <v>66.3</v>
      </c>
      <c r="K30" s="76"/>
      <c r="L30" s="71">
        <v>14.8</v>
      </c>
    </row>
    <row r="31" spans="1:12" ht="15" x14ac:dyDescent="0.25">
      <c r="A31" s="22"/>
      <c r="B31" s="14"/>
      <c r="C31" s="10"/>
      <c r="D31" s="5"/>
      <c r="E31" s="49" t="s">
        <v>82</v>
      </c>
      <c r="F31" s="39">
        <v>60</v>
      </c>
      <c r="G31" s="39">
        <v>5.2</v>
      </c>
      <c r="H31" s="39">
        <v>1.9</v>
      </c>
      <c r="I31" s="39">
        <v>36.1</v>
      </c>
      <c r="J31" s="47">
        <v>187</v>
      </c>
      <c r="K31" s="77"/>
      <c r="L31" s="85">
        <v>19</v>
      </c>
    </row>
    <row r="32" spans="1:12" ht="15" x14ac:dyDescent="0.25">
      <c r="A32" s="23"/>
      <c r="B32" s="16"/>
      <c r="C32" s="7"/>
      <c r="D32" s="17" t="s">
        <v>29</v>
      </c>
      <c r="E32" s="8"/>
      <c r="F32" s="18">
        <f>SUM(F30:F31)</f>
        <v>260</v>
      </c>
      <c r="G32" s="18">
        <f>SUM(G30:G31)</f>
        <v>8.1999999999999993</v>
      </c>
      <c r="H32" s="18">
        <f>SUM(H30:H31)</f>
        <v>5.0999999999999996</v>
      </c>
      <c r="I32" s="18">
        <f>SUM(I30:I31)</f>
        <v>42</v>
      </c>
      <c r="J32" s="18">
        <f>SUM(J30:J31)</f>
        <v>253.3</v>
      </c>
      <c r="K32" s="78"/>
      <c r="L32" s="82">
        <f>L30+L31</f>
        <v>33.799999999999997</v>
      </c>
    </row>
    <row r="33" spans="1:12" ht="15" x14ac:dyDescent="0.25">
      <c r="A33" s="25">
        <f>A30</f>
        <v>1</v>
      </c>
      <c r="B33" s="12">
        <f>B30</f>
        <v>3</v>
      </c>
      <c r="C33" s="9" t="s">
        <v>21</v>
      </c>
      <c r="D33" s="6" t="s">
        <v>22</v>
      </c>
      <c r="E33" s="49" t="s">
        <v>54</v>
      </c>
      <c r="F33" s="50">
        <v>60</v>
      </c>
      <c r="G33" s="52">
        <v>1</v>
      </c>
      <c r="H33" s="52">
        <v>1.9</v>
      </c>
      <c r="I33" s="52">
        <v>3.8</v>
      </c>
      <c r="J33" s="52">
        <v>37.4</v>
      </c>
      <c r="K33" s="79">
        <v>47</v>
      </c>
      <c r="L33" s="84">
        <v>8.43</v>
      </c>
    </row>
    <row r="34" spans="1:12" ht="15" x14ac:dyDescent="0.25">
      <c r="A34" s="22"/>
      <c r="B34" s="14"/>
      <c r="C34" s="10"/>
      <c r="D34" s="6" t="s">
        <v>23</v>
      </c>
      <c r="E34" s="49" t="s">
        <v>58</v>
      </c>
      <c r="F34" s="50">
        <v>250</v>
      </c>
      <c r="G34" s="52">
        <v>2.2000000000000002</v>
      </c>
      <c r="H34" s="52">
        <v>5.2</v>
      </c>
      <c r="I34" s="52">
        <v>16.399999999999999</v>
      </c>
      <c r="J34" s="52">
        <v>124.6</v>
      </c>
      <c r="K34" s="79">
        <v>96</v>
      </c>
      <c r="L34" s="84">
        <v>16.53</v>
      </c>
    </row>
    <row r="35" spans="1:12" ht="15" x14ac:dyDescent="0.25">
      <c r="A35" s="22"/>
      <c r="B35" s="14"/>
      <c r="C35" s="10"/>
      <c r="D35" s="6" t="s">
        <v>24</v>
      </c>
      <c r="E35" s="49" t="s">
        <v>55</v>
      </c>
      <c r="F35" s="50">
        <v>100</v>
      </c>
      <c r="G35" s="52">
        <v>12.8</v>
      </c>
      <c r="H35" s="52">
        <v>12.6</v>
      </c>
      <c r="I35" s="52">
        <v>14.9</v>
      </c>
      <c r="J35" s="52">
        <v>230.8</v>
      </c>
      <c r="K35" s="79">
        <v>239</v>
      </c>
      <c r="L35" s="84">
        <v>34.549999999999997</v>
      </c>
    </row>
    <row r="36" spans="1:12" ht="15" x14ac:dyDescent="0.25">
      <c r="A36" s="22"/>
      <c r="B36" s="14"/>
      <c r="C36" s="10"/>
      <c r="D36" s="6" t="s">
        <v>25</v>
      </c>
      <c r="E36" s="49" t="s">
        <v>56</v>
      </c>
      <c r="F36" s="50">
        <v>150</v>
      </c>
      <c r="G36" s="52">
        <v>2.9</v>
      </c>
      <c r="H36" s="52">
        <v>2.9</v>
      </c>
      <c r="I36" s="52">
        <v>32.200000000000003</v>
      </c>
      <c r="J36" s="52">
        <v>170.9</v>
      </c>
      <c r="K36" s="79">
        <v>312</v>
      </c>
      <c r="L36" s="84">
        <v>18.25</v>
      </c>
    </row>
    <row r="37" spans="1:12" ht="15" x14ac:dyDescent="0.25">
      <c r="A37" s="22"/>
      <c r="B37" s="14"/>
      <c r="C37" s="10"/>
      <c r="D37" s="6" t="s">
        <v>26</v>
      </c>
      <c r="E37" s="49" t="s">
        <v>83</v>
      </c>
      <c r="F37" s="50">
        <v>200</v>
      </c>
      <c r="G37" s="52">
        <v>0</v>
      </c>
      <c r="H37" s="52">
        <v>0</v>
      </c>
      <c r="I37" s="52">
        <v>19.399999999999999</v>
      </c>
      <c r="J37" s="52">
        <v>79.400000000000006</v>
      </c>
      <c r="K37" s="79">
        <v>349</v>
      </c>
      <c r="L37" s="84">
        <v>6.88</v>
      </c>
    </row>
    <row r="38" spans="1:12" ht="15" x14ac:dyDescent="0.25">
      <c r="A38" s="22"/>
      <c r="B38" s="14"/>
      <c r="C38" s="10"/>
      <c r="D38" s="6" t="s">
        <v>27</v>
      </c>
      <c r="E38" s="49" t="s">
        <v>51</v>
      </c>
      <c r="F38" s="50">
        <v>20</v>
      </c>
      <c r="G38" s="52">
        <v>1.5</v>
      </c>
      <c r="H38" s="52">
        <v>0.6</v>
      </c>
      <c r="I38" s="52">
        <v>10.3</v>
      </c>
      <c r="J38" s="52">
        <v>54</v>
      </c>
      <c r="K38" s="79"/>
      <c r="L38" s="84">
        <v>2.36</v>
      </c>
    </row>
    <row r="39" spans="1:12" ht="15" x14ac:dyDescent="0.25">
      <c r="A39" s="22"/>
      <c r="B39" s="14"/>
      <c r="C39" s="10"/>
      <c r="D39" s="6" t="s">
        <v>28</v>
      </c>
      <c r="E39" s="49" t="s">
        <v>45</v>
      </c>
      <c r="F39" s="50">
        <v>40</v>
      </c>
      <c r="G39" s="52">
        <v>2.7</v>
      </c>
      <c r="H39" s="52">
        <v>0.4</v>
      </c>
      <c r="I39" s="52">
        <v>17</v>
      </c>
      <c r="J39" s="52">
        <v>84.5</v>
      </c>
      <c r="K39" s="79"/>
      <c r="L39" s="84">
        <v>3</v>
      </c>
    </row>
    <row r="40" spans="1:12" ht="15" x14ac:dyDescent="0.25">
      <c r="A40" s="22"/>
      <c r="B40" s="14"/>
      <c r="C40" s="10"/>
      <c r="D40" s="53" t="s">
        <v>20</v>
      </c>
      <c r="E40" s="49" t="s">
        <v>46</v>
      </c>
      <c r="F40" s="39">
        <v>200</v>
      </c>
      <c r="G40" s="47">
        <v>0.8</v>
      </c>
      <c r="H40" s="47">
        <v>0.8</v>
      </c>
      <c r="I40" s="47">
        <v>19.600000000000001</v>
      </c>
      <c r="J40" s="47">
        <v>91.1</v>
      </c>
      <c r="K40" s="77"/>
      <c r="L40" s="85">
        <v>28</v>
      </c>
    </row>
    <row r="41" spans="1:12" ht="15" x14ac:dyDescent="0.25">
      <c r="A41" s="23"/>
      <c r="B41" s="16"/>
      <c r="C41" s="7"/>
      <c r="D41" s="17" t="s">
        <v>29</v>
      </c>
      <c r="E41" s="8"/>
      <c r="F41" s="18">
        <f>SUM(F33:F40)</f>
        <v>1020</v>
      </c>
      <c r="G41" s="54">
        <f>SUM(G33:G40)</f>
        <v>23.9</v>
      </c>
      <c r="H41" s="54">
        <f>SUM(H33:H40)</f>
        <v>24.4</v>
      </c>
      <c r="I41" s="54">
        <f>SUM(I33:I40)</f>
        <v>133.60000000000002</v>
      </c>
      <c r="J41" s="54">
        <f>SUM(J33:J40)</f>
        <v>872.7</v>
      </c>
      <c r="K41" s="78"/>
      <c r="L41" s="82">
        <f>L33+L34+L35+L36+L37+L38+L39+L40</f>
        <v>117.99999999999999</v>
      </c>
    </row>
    <row r="42" spans="1:12" ht="15.75" customHeight="1" thickBot="1" x14ac:dyDescent="0.25">
      <c r="A42" s="28">
        <f>A30</f>
        <v>1</v>
      </c>
      <c r="B42" s="29">
        <f>B30</f>
        <v>3</v>
      </c>
      <c r="C42" s="93" t="s">
        <v>4</v>
      </c>
      <c r="D42" s="94"/>
      <c r="E42" s="30"/>
      <c r="F42" s="31">
        <f>F32+F41</f>
        <v>1280</v>
      </c>
      <c r="G42" s="55">
        <f>G32+G41</f>
        <v>32.099999999999994</v>
      </c>
      <c r="H42" s="55">
        <f>H32+H41</f>
        <v>29.5</v>
      </c>
      <c r="I42" s="55">
        <f>I32+I41</f>
        <v>175.60000000000002</v>
      </c>
      <c r="J42" s="55">
        <f>J32+J41</f>
        <v>1126</v>
      </c>
      <c r="K42" s="80"/>
      <c r="L42" s="88">
        <f>L32+L41</f>
        <v>151.79999999999998</v>
      </c>
    </row>
    <row r="43" spans="1:12" ht="15" x14ac:dyDescent="0.25">
      <c r="A43" s="19">
        <v>1</v>
      </c>
      <c r="B43" s="20">
        <v>4</v>
      </c>
      <c r="C43" s="21" t="s">
        <v>39</v>
      </c>
      <c r="D43" s="5"/>
      <c r="E43" s="38" t="s">
        <v>37</v>
      </c>
      <c r="F43" s="39">
        <v>200</v>
      </c>
      <c r="G43" s="47">
        <v>3</v>
      </c>
      <c r="H43" s="47">
        <v>3.2</v>
      </c>
      <c r="I43" s="47">
        <v>5.9</v>
      </c>
      <c r="J43" s="47">
        <v>66.3</v>
      </c>
      <c r="K43" s="87"/>
      <c r="L43" s="71">
        <v>14.8</v>
      </c>
    </row>
    <row r="44" spans="1:12" ht="15" x14ac:dyDescent="0.25">
      <c r="A44" s="22"/>
      <c r="B44" s="14"/>
      <c r="C44" s="10"/>
      <c r="D44" s="5"/>
      <c r="E44" s="49" t="s">
        <v>38</v>
      </c>
      <c r="F44" s="39">
        <v>35</v>
      </c>
      <c r="G44" s="47">
        <v>7.2</v>
      </c>
      <c r="H44" s="47">
        <v>6.9</v>
      </c>
      <c r="I44" s="47">
        <v>18.2</v>
      </c>
      <c r="J44" s="47">
        <v>168.3</v>
      </c>
      <c r="K44" s="87">
        <v>3</v>
      </c>
      <c r="L44" s="85">
        <v>27.6</v>
      </c>
    </row>
    <row r="45" spans="1:12" ht="15" x14ac:dyDescent="0.25">
      <c r="A45" s="23"/>
      <c r="B45" s="16"/>
      <c r="C45" s="7"/>
      <c r="D45" s="17" t="s">
        <v>29</v>
      </c>
      <c r="E45" s="8"/>
      <c r="F45" s="18">
        <f>SUM(F43:F44)</f>
        <v>235</v>
      </c>
      <c r="G45" s="18">
        <f>SUM(G43:G44)</f>
        <v>10.199999999999999</v>
      </c>
      <c r="H45" s="18">
        <f>SUM(H43:H44)</f>
        <v>10.100000000000001</v>
      </c>
      <c r="I45" s="18">
        <f>SUM(I43:I44)</f>
        <v>24.1</v>
      </c>
      <c r="J45" s="18">
        <f>SUM(J43:J44)</f>
        <v>234.60000000000002</v>
      </c>
      <c r="K45" s="78"/>
      <c r="L45" s="82">
        <f>L43+L44</f>
        <v>42.400000000000006</v>
      </c>
    </row>
    <row r="46" spans="1:12" ht="15" x14ac:dyDescent="0.25">
      <c r="A46" s="25">
        <f>A43</f>
        <v>1</v>
      </c>
      <c r="B46" s="12">
        <f>B43</f>
        <v>4</v>
      </c>
      <c r="C46" s="9" t="s">
        <v>21</v>
      </c>
      <c r="D46" s="6" t="s">
        <v>22</v>
      </c>
      <c r="E46" s="49" t="s">
        <v>40</v>
      </c>
      <c r="F46" s="50">
        <v>60</v>
      </c>
      <c r="G46" s="52">
        <v>0.5</v>
      </c>
      <c r="H46" s="52">
        <v>0.1</v>
      </c>
      <c r="I46" s="52">
        <v>1</v>
      </c>
      <c r="J46" s="52">
        <v>7.1</v>
      </c>
      <c r="K46" s="79">
        <v>2</v>
      </c>
      <c r="L46" s="84">
        <v>12</v>
      </c>
    </row>
    <row r="47" spans="1:12" ht="25.5" x14ac:dyDescent="0.25">
      <c r="A47" s="22"/>
      <c r="B47" s="14"/>
      <c r="C47" s="10"/>
      <c r="D47" s="6" t="s">
        <v>23</v>
      </c>
      <c r="E47" s="49" t="s">
        <v>59</v>
      </c>
      <c r="F47" s="50">
        <v>250</v>
      </c>
      <c r="G47" s="52">
        <v>5</v>
      </c>
      <c r="H47" s="52">
        <v>9</v>
      </c>
      <c r="I47" s="52">
        <v>12.8</v>
      </c>
      <c r="J47" s="52">
        <v>156.69999999999999</v>
      </c>
      <c r="K47" s="79">
        <v>82</v>
      </c>
      <c r="L47" s="84">
        <v>27.32</v>
      </c>
    </row>
    <row r="48" spans="1:12" ht="15" x14ac:dyDescent="0.25">
      <c r="A48" s="22"/>
      <c r="B48" s="14"/>
      <c r="C48" s="10"/>
      <c r="D48" s="6" t="s">
        <v>24</v>
      </c>
      <c r="E48" s="49" t="s">
        <v>60</v>
      </c>
      <c r="F48" s="50">
        <v>100</v>
      </c>
      <c r="G48" s="52">
        <v>8.6999999999999993</v>
      </c>
      <c r="H48" s="52">
        <v>11</v>
      </c>
      <c r="I48" s="52">
        <v>8.6999999999999993</v>
      </c>
      <c r="J48" s="52">
        <v>173.6</v>
      </c>
      <c r="K48" s="79">
        <v>255</v>
      </c>
      <c r="L48" s="84">
        <v>36.799999999999997</v>
      </c>
    </row>
    <row r="49" spans="1:12" ht="15" x14ac:dyDescent="0.25">
      <c r="A49" s="22"/>
      <c r="B49" s="14"/>
      <c r="C49" s="10"/>
      <c r="D49" s="6" t="s">
        <v>25</v>
      </c>
      <c r="E49" s="49" t="s">
        <v>61</v>
      </c>
      <c r="F49" s="50">
        <v>150</v>
      </c>
      <c r="G49" s="52">
        <v>8.4</v>
      </c>
      <c r="H49" s="52">
        <v>4.2</v>
      </c>
      <c r="I49" s="52">
        <v>38.200000000000003</v>
      </c>
      <c r="J49" s="52">
        <v>230.1</v>
      </c>
      <c r="K49" s="79">
        <v>323</v>
      </c>
      <c r="L49" s="84">
        <v>9.44</v>
      </c>
    </row>
    <row r="50" spans="1:12" ht="15" x14ac:dyDescent="0.25">
      <c r="A50" s="22"/>
      <c r="B50" s="14"/>
      <c r="C50" s="10"/>
      <c r="D50" s="6" t="s">
        <v>26</v>
      </c>
      <c r="E50" s="49" t="s">
        <v>52</v>
      </c>
      <c r="F50" s="50">
        <v>200</v>
      </c>
      <c r="G50" s="52">
        <v>0</v>
      </c>
      <c r="H50" s="52">
        <v>0</v>
      </c>
      <c r="I50" s="52">
        <v>9.6999999999999993</v>
      </c>
      <c r="J50" s="52">
        <v>39.799999999999997</v>
      </c>
      <c r="K50" s="79"/>
      <c r="L50" s="84">
        <v>20.84</v>
      </c>
    </row>
    <row r="51" spans="1:12" ht="15" x14ac:dyDescent="0.25">
      <c r="A51" s="22"/>
      <c r="B51" s="14"/>
      <c r="C51" s="10"/>
      <c r="D51" s="6" t="s">
        <v>28</v>
      </c>
      <c r="E51" s="49" t="s">
        <v>45</v>
      </c>
      <c r="F51" s="50">
        <v>40</v>
      </c>
      <c r="G51" s="52">
        <v>2.8</v>
      </c>
      <c r="H51" s="52">
        <v>0.3</v>
      </c>
      <c r="I51" s="52">
        <v>9.4</v>
      </c>
      <c r="J51" s="52">
        <v>52.8</v>
      </c>
      <c r="K51" s="79"/>
      <c r="L51" s="84">
        <v>3</v>
      </c>
    </row>
    <row r="52" spans="1:12" ht="15" x14ac:dyDescent="0.25">
      <c r="A52" s="23"/>
      <c r="B52" s="16"/>
      <c r="C52" s="7"/>
      <c r="D52" s="17" t="s">
        <v>29</v>
      </c>
      <c r="E52" s="8"/>
      <c r="F52" s="18">
        <f>SUM(F46:F51)</f>
        <v>800</v>
      </c>
      <c r="G52" s="54">
        <f>SUM(G46:G51)</f>
        <v>25.400000000000002</v>
      </c>
      <c r="H52" s="54">
        <f>SUM(H46:H51)</f>
        <v>24.6</v>
      </c>
      <c r="I52" s="54">
        <f>SUM(I46:I51)</f>
        <v>79.800000000000011</v>
      </c>
      <c r="J52" s="54">
        <f>SUM(J46:J51)</f>
        <v>660.09999999999991</v>
      </c>
      <c r="K52" s="78"/>
      <c r="L52" s="82">
        <f>L46+L47+L48+L49+L50+L51</f>
        <v>109.4</v>
      </c>
    </row>
    <row r="53" spans="1:12" ht="15.75" customHeight="1" thickBot="1" x14ac:dyDescent="0.25">
      <c r="A53" s="28">
        <f>A43</f>
        <v>1</v>
      </c>
      <c r="B53" s="29">
        <f>B43</f>
        <v>4</v>
      </c>
      <c r="C53" s="93" t="s">
        <v>4</v>
      </c>
      <c r="D53" s="94"/>
      <c r="E53" s="30"/>
      <c r="F53" s="31">
        <f>F45+F52</f>
        <v>1035</v>
      </c>
      <c r="G53" s="31">
        <f>G45+G52</f>
        <v>35.6</v>
      </c>
      <c r="H53" s="31">
        <f>H45+H52</f>
        <v>34.700000000000003</v>
      </c>
      <c r="I53" s="31">
        <f>I45+I52</f>
        <v>103.9</v>
      </c>
      <c r="J53" s="31">
        <f>J45+J52</f>
        <v>894.69999999999993</v>
      </c>
      <c r="K53" s="80"/>
      <c r="L53" s="88">
        <f>L45+L52</f>
        <v>151.80000000000001</v>
      </c>
    </row>
    <row r="54" spans="1:12" ht="15" x14ac:dyDescent="0.25">
      <c r="A54" s="19">
        <v>1</v>
      </c>
      <c r="B54" s="20">
        <v>5</v>
      </c>
      <c r="C54" s="21" t="s">
        <v>39</v>
      </c>
      <c r="D54" s="5"/>
      <c r="E54" s="38" t="s">
        <v>37</v>
      </c>
      <c r="F54" s="39">
        <v>200</v>
      </c>
      <c r="G54" s="47">
        <v>3</v>
      </c>
      <c r="H54" s="47">
        <v>3.2</v>
      </c>
      <c r="I54" s="47">
        <v>5.9</v>
      </c>
      <c r="J54" s="47">
        <v>66.3</v>
      </c>
      <c r="K54" s="76"/>
      <c r="L54" s="71">
        <v>14.8</v>
      </c>
    </row>
    <row r="55" spans="1:12" ht="15" x14ac:dyDescent="0.25">
      <c r="A55" s="22"/>
      <c r="B55" s="14"/>
      <c r="C55" s="10"/>
      <c r="D55" s="5"/>
      <c r="E55" s="49" t="s">
        <v>62</v>
      </c>
      <c r="F55" s="39">
        <v>110</v>
      </c>
      <c r="G55" s="47">
        <v>2.2000000000000002</v>
      </c>
      <c r="H55" s="47">
        <v>1.7</v>
      </c>
      <c r="I55" s="47">
        <v>3.3</v>
      </c>
      <c r="J55" s="47">
        <v>38.299999999999997</v>
      </c>
      <c r="K55" s="77"/>
      <c r="L55" s="85">
        <v>25</v>
      </c>
    </row>
    <row r="56" spans="1:12" ht="15" x14ac:dyDescent="0.25">
      <c r="A56" s="23"/>
      <c r="B56" s="16"/>
      <c r="C56" s="7"/>
      <c r="D56" s="17" t="s">
        <v>29</v>
      </c>
      <c r="E56" s="8"/>
      <c r="F56" s="18">
        <f>SUM(F54:F55)</f>
        <v>310</v>
      </c>
      <c r="G56" s="54">
        <f>SUM(G54:G55)</f>
        <v>5.2</v>
      </c>
      <c r="H56" s="54">
        <f>SUM(H54:H55)</f>
        <v>4.9000000000000004</v>
      </c>
      <c r="I56" s="54">
        <f>SUM(I54:I55)</f>
        <v>9.1999999999999993</v>
      </c>
      <c r="J56" s="54">
        <f>SUM(J54:J55)</f>
        <v>104.6</v>
      </c>
      <c r="K56" s="78"/>
      <c r="L56" s="82">
        <f>L54+L55</f>
        <v>39.799999999999997</v>
      </c>
    </row>
    <row r="57" spans="1:12" ht="15" x14ac:dyDescent="0.25">
      <c r="A57" s="25">
        <f>A54</f>
        <v>1</v>
      </c>
      <c r="B57" s="12">
        <f>B54</f>
        <v>5</v>
      </c>
      <c r="C57" s="9" t="s">
        <v>21</v>
      </c>
      <c r="D57" s="6" t="s">
        <v>22</v>
      </c>
      <c r="E57" s="49" t="s">
        <v>54</v>
      </c>
      <c r="F57" s="50">
        <v>60</v>
      </c>
      <c r="G57" s="52">
        <v>1</v>
      </c>
      <c r="H57" s="52">
        <v>1.9</v>
      </c>
      <c r="I57" s="52">
        <v>3.8</v>
      </c>
      <c r="J57" s="52">
        <v>37.4</v>
      </c>
      <c r="K57" s="79">
        <v>47</v>
      </c>
      <c r="L57" s="84">
        <v>8.43</v>
      </c>
    </row>
    <row r="58" spans="1:12" ht="15" x14ac:dyDescent="0.25">
      <c r="A58" s="22"/>
      <c r="B58" s="14"/>
      <c r="C58" s="10"/>
      <c r="D58" s="6" t="s">
        <v>23</v>
      </c>
      <c r="E58" s="49" t="s">
        <v>63</v>
      </c>
      <c r="F58" s="50">
        <v>250</v>
      </c>
      <c r="G58" s="52">
        <v>7.2</v>
      </c>
      <c r="H58" s="52">
        <v>2.8</v>
      </c>
      <c r="I58" s="52">
        <v>32.6</v>
      </c>
      <c r="J58" s="52">
        <v>189.2</v>
      </c>
      <c r="K58" s="79">
        <v>77</v>
      </c>
      <c r="L58" s="84">
        <v>32.130000000000003</v>
      </c>
    </row>
    <row r="59" spans="1:12" ht="15" x14ac:dyDescent="0.25">
      <c r="A59" s="22"/>
      <c r="B59" s="14"/>
      <c r="C59" s="10"/>
      <c r="D59" s="6" t="s">
        <v>24</v>
      </c>
      <c r="E59" s="49" t="s">
        <v>64</v>
      </c>
      <c r="F59" s="50">
        <v>100</v>
      </c>
      <c r="G59" s="52">
        <v>11</v>
      </c>
      <c r="H59" s="52">
        <v>15.8</v>
      </c>
      <c r="I59" s="52">
        <v>14.9</v>
      </c>
      <c r="J59" s="52">
        <v>253.1</v>
      </c>
      <c r="K59" s="79">
        <v>272</v>
      </c>
      <c r="L59" s="84">
        <v>41.61</v>
      </c>
    </row>
    <row r="60" spans="1:12" ht="15" x14ac:dyDescent="0.25">
      <c r="A60" s="22"/>
      <c r="B60" s="14"/>
      <c r="C60" s="10"/>
      <c r="D60" s="6" t="s">
        <v>25</v>
      </c>
      <c r="E60" s="49" t="s">
        <v>65</v>
      </c>
      <c r="F60" s="50">
        <v>150</v>
      </c>
      <c r="G60" s="52">
        <v>3.6</v>
      </c>
      <c r="H60" s="52">
        <v>2.9</v>
      </c>
      <c r="I60" s="52">
        <v>37.700000000000003</v>
      </c>
      <c r="J60" s="52">
        <v>196.3</v>
      </c>
      <c r="K60" s="79">
        <v>309</v>
      </c>
      <c r="L60" s="84">
        <v>7.49</v>
      </c>
    </row>
    <row r="61" spans="1:12" ht="15" x14ac:dyDescent="0.25">
      <c r="A61" s="22"/>
      <c r="B61" s="14"/>
      <c r="C61" s="10"/>
      <c r="D61" s="6" t="s">
        <v>26</v>
      </c>
      <c r="E61" s="49" t="s">
        <v>52</v>
      </c>
      <c r="F61" s="50">
        <v>200</v>
      </c>
      <c r="G61" s="52">
        <v>0</v>
      </c>
      <c r="H61" s="52">
        <v>0</v>
      </c>
      <c r="I61" s="52">
        <v>9.6999999999999993</v>
      </c>
      <c r="J61" s="52">
        <v>39.799999999999997</v>
      </c>
      <c r="K61" s="79"/>
      <c r="L61" s="84">
        <v>20.84</v>
      </c>
    </row>
    <row r="62" spans="1:12" ht="15" x14ac:dyDescent="0.25">
      <c r="A62" s="22"/>
      <c r="B62" s="14"/>
      <c r="C62" s="10"/>
      <c r="D62" s="6" t="s">
        <v>27</v>
      </c>
      <c r="E62" s="49"/>
      <c r="F62" s="50"/>
      <c r="G62" s="52"/>
      <c r="H62" s="52"/>
      <c r="I62" s="52"/>
      <c r="J62" s="52"/>
      <c r="K62" s="79"/>
      <c r="L62" s="84"/>
    </row>
    <row r="63" spans="1:12" ht="15" x14ac:dyDescent="0.25">
      <c r="A63" s="22"/>
      <c r="B63" s="14"/>
      <c r="C63" s="10"/>
      <c r="D63" s="6" t="s">
        <v>28</v>
      </c>
      <c r="E63" s="49" t="s">
        <v>45</v>
      </c>
      <c r="F63" s="50">
        <v>20</v>
      </c>
      <c r="G63" s="52">
        <v>1.3</v>
      </c>
      <c r="H63" s="52">
        <v>0.2</v>
      </c>
      <c r="I63" s="52">
        <v>8.5</v>
      </c>
      <c r="J63" s="52">
        <v>42</v>
      </c>
      <c r="K63" s="79"/>
      <c r="L63" s="84">
        <v>1.5</v>
      </c>
    </row>
    <row r="64" spans="1:12" ht="15" x14ac:dyDescent="0.25">
      <c r="A64" s="23"/>
      <c r="B64" s="16"/>
      <c r="C64" s="7"/>
      <c r="D64" s="17" t="s">
        <v>29</v>
      </c>
      <c r="E64" s="8"/>
      <c r="F64" s="18">
        <f>SUM(F57:F63)</f>
        <v>780</v>
      </c>
      <c r="G64" s="54">
        <f>SUM(G57:G63)</f>
        <v>24.1</v>
      </c>
      <c r="H64" s="54">
        <f>SUM(H57:H63)</f>
        <v>23.599999999999998</v>
      </c>
      <c r="I64" s="54">
        <f>SUM(I57:I63)</f>
        <v>107.2</v>
      </c>
      <c r="J64" s="54">
        <f>SUM(J57:J63)</f>
        <v>757.8</v>
      </c>
      <c r="K64" s="78"/>
      <c r="L64" s="82">
        <f>L57+L58+L59+L60+L61+L63</f>
        <v>112</v>
      </c>
    </row>
    <row r="65" spans="1:12" ht="15.75" customHeight="1" thickBot="1" x14ac:dyDescent="0.25">
      <c r="A65" s="28">
        <f>A54</f>
        <v>1</v>
      </c>
      <c r="B65" s="29">
        <f>B54</f>
        <v>5</v>
      </c>
      <c r="C65" s="93" t="s">
        <v>4</v>
      </c>
      <c r="D65" s="94"/>
      <c r="E65" s="30"/>
      <c r="F65" s="31">
        <f>F56+F64</f>
        <v>1090</v>
      </c>
      <c r="G65" s="55">
        <f>G56+G64</f>
        <v>29.3</v>
      </c>
      <c r="H65" s="55">
        <f>H56+H64</f>
        <v>28.5</v>
      </c>
      <c r="I65" s="55">
        <f>I56+I64</f>
        <v>116.4</v>
      </c>
      <c r="J65" s="55">
        <f>J56+J64</f>
        <v>862.4</v>
      </c>
      <c r="K65" s="80"/>
      <c r="L65" s="88">
        <f>L64+L56</f>
        <v>151.80000000000001</v>
      </c>
    </row>
    <row r="66" spans="1:12" ht="15" x14ac:dyDescent="0.25">
      <c r="A66" s="19">
        <v>2</v>
      </c>
      <c r="B66" s="20">
        <v>1</v>
      </c>
      <c r="C66" s="21" t="s">
        <v>39</v>
      </c>
      <c r="D66" s="5"/>
      <c r="E66" s="38" t="s">
        <v>37</v>
      </c>
      <c r="F66" s="39">
        <v>200</v>
      </c>
      <c r="G66" s="47">
        <v>3</v>
      </c>
      <c r="H66" s="47">
        <v>3.2</v>
      </c>
      <c r="I66" s="47">
        <v>5.9</v>
      </c>
      <c r="J66" s="47">
        <v>66.3</v>
      </c>
      <c r="K66" s="76"/>
      <c r="L66" s="71">
        <v>14.8</v>
      </c>
    </row>
    <row r="67" spans="1:12" ht="15" x14ac:dyDescent="0.25">
      <c r="A67" s="22"/>
      <c r="B67" s="14"/>
      <c r="C67" s="10"/>
      <c r="D67" s="5"/>
      <c r="E67" s="49" t="s">
        <v>62</v>
      </c>
      <c r="F67" s="39">
        <v>110</v>
      </c>
      <c r="G67" s="47">
        <v>2.2000000000000002</v>
      </c>
      <c r="H67" s="47">
        <v>1.7</v>
      </c>
      <c r="I67" s="47">
        <v>3.3</v>
      </c>
      <c r="J67" s="47">
        <v>38.299999999999997</v>
      </c>
      <c r="K67" s="77"/>
      <c r="L67" s="85">
        <v>25</v>
      </c>
    </row>
    <row r="68" spans="1:12" ht="15" x14ac:dyDescent="0.25">
      <c r="A68" s="23"/>
      <c r="B68" s="16"/>
      <c r="C68" s="7"/>
      <c r="D68" s="17" t="s">
        <v>29</v>
      </c>
      <c r="E68" s="8"/>
      <c r="F68" s="18">
        <f>SUM(F66:F67)</f>
        <v>310</v>
      </c>
      <c r="G68" s="18">
        <f>SUM(G66:G67)</f>
        <v>5.2</v>
      </c>
      <c r="H68" s="18">
        <f>SUM(H66:H67)</f>
        <v>4.9000000000000004</v>
      </c>
      <c r="I68" s="18">
        <f>SUM(I66:I67)</f>
        <v>9.1999999999999993</v>
      </c>
      <c r="J68" s="18">
        <f>SUM(J66:J67)</f>
        <v>104.6</v>
      </c>
      <c r="K68" s="78"/>
      <c r="L68" s="82">
        <f>L66+L67</f>
        <v>39.799999999999997</v>
      </c>
    </row>
    <row r="69" spans="1:12" ht="15" x14ac:dyDescent="0.25">
      <c r="A69" s="25">
        <f>A66</f>
        <v>2</v>
      </c>
      <c r="B69" s="12">
        <f>B66</f>
        <v>1</v>
      </c>
      <c r="C69" s="9" t="s">
        <v>21</v>
      </c>
      <c r="D69" s="6" t="s">
        <v>22</v>
      </c>
      <c r="E69" s="49" t="s">
        <v>40</v>
      </c>
      <c r="F69" s="50">
        <v>60</v>
      </c>
      <c r="G69" s="52">
        <v>0.5</v>
      </c>
      <c r="H69" s="52">
        <v>0.1</v>
      </c>
      <c r="I69" s="52">
        <v>1</v>
      </c>
      <c r="J69" s="52">
        <v>7.1</v>
      </c>
      <c r="K69" s="79">
        <v>2</v>
      </c>
      <c r="L69" s="84">
        <v>12</v>
      </c>
    </row>
    <row r="70" spans="1:12" ht="25.5" x14ac:dyDescent="0.25">
      <c r="A70" s="22"/>
      <c r="B70" s="14"/>
      <c r="C70" s="10"/>
      <c r="D70" s="6" t="s">
        <v>23</v>
      </c>
      <c r="E70" s="49" t="s">
        <v>66</v>
      </c>
      <c r="F70" s="50">
        <v>250</v>
      </c>
      <c r="G70" s="52">
        <v>9</v>
      </c>
      <c r="H70" s="52">
        <v>8.6</v>
      </c>
      <c r="I70" s="52">
        <v>18.7</v>
      </c>
      <c r="J70" s="52">
        <v>193.6</v>
      </c>
      <c r="K70" s="79">
        <v>102</v>
      </c>
      <c r="L70" s="84">
        <v>23.85</v>
      </c>
    </row>
    <row r="71" spans="1:12" ht="15" x14ac:dyDescent="0.25">
      <c r="A71" s="22"/>
      <c r="B71" s="14"/>
      <c r="C71" s="10"/>
      <c r="D71" s="6" t="s">
        <v>24</v>
      </c>
      <c r="E71" s="49" t="s">
        <v>67</v>
      </c>
      <c r="F71" s="50">
        <v>240</v>
      </c>
      <c r="G71" s="52">
        <v>9.8000000000000007</v>
      </c>
      <c r="H71" s="52">
        <v>14.6</v>
      </c>
      <c r="I71" s="52">
        <v>49.4</v>
      </c>
      <c r="J71" s="52">
        <v>378.5</v>
      </c>
      <c r="K71" s="79">
        <v>287</v>
      </c>
      <c r="L71" s="84">
        <v>46.83</v>
      </c>
    </row>
    <row r="72" spans="1:12" ht="15" x14ac:dyDescent="0.25">
      <c r="A72" s="22"/>
      <c r="B72" s="14"/>
      <c r="C72" s="10"/>
      <c r="D72" s="6" t="s">
        <v>26</v>
      </c>
      <c r="E72" s="49" t="s">
        <v>44</v>
      </c>
      <c r="F72" s="50">
        <v>200</v>
      </c>
      <c r="G72" s="52">
        <v>0.1</v>
      </c>
      <c r="H72" s="52">
        <v>0</v>
      </c>
      <c r="I72" s="52">
        <v>10.199999999999999</v>
      </c>
      <c r="J72" s="52">
        <v>42.2</v>
      </c>
      <c r="K72" s="79">
        <v>436</v>
      </c>
      <c r="L72" s="84">
        <v>4.72</v>
      </c>
    </row>
    <row r="73" spans="1:12" ht="15" x14ac:dyDescent="0.25">
      <c r="A73" s="22"/>
      <c r="B73" s="14"/>
      <c r="C73" s="10"/>
      <c r="D73" s="6" t="s">
        <v>27</v>
      </c>
      <c r="E73" s="49" t="s">
        <v>38</v>
      </c>
      <c r="F73" s="39">
        <v>60</v>
      </c>
      <c r="G73" s="47">
        <v>7.2</v>
      </c>
      <c r="H73" s="47">
        <v>6.5</v>
      </c>
      <c r="I73" s="47">
        <v>20.6</v>
      </c>
      <c r="J73" s="47">
        <v>174.4</v>
      </c>
      <c r="K73" s="87">
        <v>3</v>
      </c>
      <c r="L73" s="85">
        <v>21.6</v>
      </c>
    </row>
    <row r="74" spans="1:12" ht="15" x14ac:dyDescent="0.25">
      <c r="A74" s="22"/>
      <c r="B74" s="14"/>
      <c r="C74" s="10"/>
      <c r="D74" s="6" t="s">
        <v>28</v>
      </c>
      <c r="E74" s="49" t="s">
        <v>45</v>
      </c>
      <c r="F74" s="50">
        <v>40</v>
      </c>
      <c r="G74" s="52">
        <v>2.6</v>
      </c>
      <c r="H74" s="52">
        <v>0.4</v>
      </c>
      <c r="I74" s="52">
        <v>17</v>
      </c>
      <c r="J74" s="52">
        <v>84.1</v>
      </c>
      <c r="K74" s="79"/>
      <c r="L74" s="84">
        <v>3</v>
      </c>
    </row>
    <row r="75" spans="1:12" ht="15" x14ac:dyDescent="0.25">
      <c r="A75" s="23"/>
      <c r="B75" s="16"/>
      <c r="C75" s="7"/>
      <c r="D75" s="17" t="s">
        <v>29</v>
      </c>
      <c r="E75" s="8"/>
      <c r="F75" s="18">
        <f>SUM(F69:F74)</f>
        <v>850</v>
      </c>
      <c r="G75" s="54">
        <f>SUM(G69:G74)</f>
        <v>29.200000000000003</v>
      </c>
      <c r="H75" s="54">
        <f>SUM(H69:H74)</f>
        <v>30.199999999999996</v>
      </c>
      <c r="I75" s="54">
        <f>SUM(I69:I74)</f>
        <v>116.9</v>
      </c>
      <c r="J75" s="54">
        <f>SUM(J69:J74)</f>
        <v>879.90000000000009</v>
      </c>
      <c r="K75" s="78"/>
      <c r="L75" s="82">
        <f>L69+L70+L71+L72+L73+L74</f>
        <v>112</v>
      </c>
    </row>
    <row r="76" spans="1:12" ht="15" customHeight="1" thickBot="1" x14ac:dyDescent="0.25">
      <c r="A76" s="28">
        <f>A66</f>
        <v>2</v>
      </c>
      <c r="B76" s="29">
        <f>B66</f>
        <v>1</v>
      </c>
      <c r="C76" s="93" t="s">
        <v>4</v>
      </c>
      <c r="D76" s="94"/>
      <c r="E76" s="30"/>
      <c r="F76" s="31">
        <f>F68+F75</f>
        <v>1160</v>
      </c>
      <c r="G76" s="31">
        <f>G68+G75</f>
        <v>34.400000000000006</v>
      </c>
      <c r="H76" s="31">
        <f>H68+H75</f>
        <v>35.099999999999994</v>
      </c>
      <c r="I76" s="31">
        <f>I68+I75</f>
        <v>126.10000000000001</v>
      </c>
      <c r="J76" s="31">
        <f>J68+J75</f>
        <v>984.50000000000011</v>
      </c>
      <c r="K76" s="80"/>
      <c r="L76" s="88">
        <f>L68+L75</f>
        <v>151.80000000000001</v>
      </c>
    </row>
    <row r="77" spans="1:12" ht="15" x14ac:dyDescent="0.25">
      <c r="A77" s="13">
        <v>2</v>
      </c>
      <c r="B77" s="14">
        <v>2</v>
      </c>
      <c r="C77" s="21" t="s">
        <v>39</v>
      </c>
      <c r="D77" s="5"/>
      <c r="E77" s="38" t="s">
        <v>37</v>
      </c>
      <c r="F77" s="39">
        <v>200</v>
      </c>
      <c r="G77" s="47">
        <v>3</v>
      </c>
      <c r="H77" s="47">
        <v>3.2</v>
      </c>
      <c r="I77" s="47">
        <v>5.9</v>
      </c>
      <c r="J77" s="47">
        <v>66.3</v>
      </c>
      <c r="K77" s="76"/>
      <c r="L77" s="71">
        <v>14.8</v>
      </c>
    </row>
    <row r="78" spans="1:12" ht="15" x14ac:dyDescent="0.25">
      <c r="A78" s="13"/>
      <c r="B78" s="14"/>
      <c r="C78" s="10"/>
      <c r="D78" s="5"/>
      <c r="E78" s="49" t="s">
        <v>84</v>
      </c>
      <c r="F78" s="39">
        <v>60</v>
      </c>
      <c r="G78" s="39">
        <v>4.2</v>
      </c>
      <c r="H78" s="39">
        <v>4.9000000000000004</v>
      </c>
      <c r="I78" s="39">
        <v>25.8</v>
      </c>
      <c r="J78" s="39">
        <v>168.4</v>
      </c>
      <c r="K78" s="77"/>
      <c r="L78" s="85">
        <v>20</v>
      </c>
    </row>
    <row r="79" spans="1:12" ht="15" x14ac:dyDescent="0.25">
      <c r="A79" s="15"/>
      <c r="B79" s="16"/>
      <c r="C79" s="7"/>
      <c r="D79" s="17" t="s">
        <v>29</v>
      </c>
      <c r="E79" s="8"/>
      <c r="F79" s="18">
        <f>SUM(F77:F78)</f>
        <v>260</v>
      </c>
      <c r="G79" s="18">
        <f>SUM(G77:G78)</f>
        <v>7.2</v>
      </c>
      <c r="H79" s="18">
        <f>SUM(H77:H78)</f>
        <v>8.1000000000000014</v>
      </c>
      <c r="I79" s="18">
        <f>SUM(I77:I78)</f>
        <v>31.700000000000003</v>
      </c>
      <c r="J79" s="18">
        <f>SUM(J77:J78)</f>
        <v>234.7</v>
      </c>
      <c r="K79" s="78"/>
      <c r="L79" s="82">
        <f>L77+L78</f>
        <v>34.799999999999997</v>
      </c>
    </row>
    <row r="80" spans="1:12" ht="15" x14ac:dyDescent="0.25">
      <c r="A80" s="12">
        <f>A77</f>
        <v>2</v>
      </c>
      <c r="B80" s="12">
        <f>B77</f>
        <v>2</v>
      </c>
      <c r="C80" s="9" t="s">
        <v>21</v>
      </c>
      <c r="D80" s="6" t="s">
        <v>22</v>
      </c>
      <c r="E80" s="49" t="s">
        <v>68</v>
      </c>
      <c r="F80" s="39">
        <v>60</v>
      </c>
      <c r="G80" s="39">
        <v>0.5</v>
      </c>
      <c r="H80" s="39">
        <v>0.1</v>
      </c>
      <c r="I80" s="39">
        <v>1.5</v>
      </c>
      <c r="J80" s="39">
        <v>9.1</v>
      </c>
      <c r="K80" s="77">
        <v>1</v>
      </c>
      <c r="L80" s="85">
        <v>18</v>
      </c>
    </row>
    <row r="81" spans="1:12" ht="25.5" x14ac:dyDescent="0.25">
      <c r="A81" s="13"/>
      <c r="B81" s="14"/>
      <c r="C81" s="10"/>
      <c r="D81" s="6" t="s">
        <v>23</v>
      </c>
      <c r="E81" s="49" t="s">
        <v>59</v>
      </c>
      <c r="F81" s="50">
        <v>250</v>
      </c>
      <c r="G81" s="52">
        <v>5</v>
      </c>
      <c r="H81" s="52">
        <v>9</v>
      </c>
      <c r="I81" s="52">
        <v>12.8</v>
      </c>
      <c r="J81" s="52">
        <v>156.69999999999999</v>
      </c>
      <c r="K81" s="79">
        <v>82</v>
      </c>
      <c r="L81" s="84">
        <v>24.91</v>
      </c>
    </row>
    <row r="82" spans="1:12" ht="15" x14ac:dyDescent="0.25">
      <c r="A82" s="13"/>
      <c r="B82" s="14"/>
      <c r="C82" s="10"/>
      <c r="D82" s="6" t="s">
        <v>24</v>
      </c>
      <c r="E82" s="49" t="s">
        <v>69</v>
      </c>
      <c r="F82" s="50">
        <v>100</v>
      </c>
      <c r="G82" s="52">
        <v>8.6999999999999993</v>
      </c>
      <c r="H82" s="52">
        <v>11</v>
      </c>
      <c r="I82" s="52">
        <v>8.6999999999999993</v>
      </c>
      <c r="J82" s="52">
        <v>173.6</v>
      </c>
      <c r="K82" s="79">
        <v>255</v>
      </c>
      <c r="L82" s="84">
        <v>36.08</v>
      </c>
    </row>
    <row r="83" spans="1:12" ht="15" x14ac:dyDescent="0.25">
      <c r="A83" s="13"/>
      <c r="B83" s="14"/>
      <c r="C83" s="10"/>
      <c r="D83" s="6" t="s">
        <v>25</v>
      </c>
      <c r="E83" s="49" t="s">
        <v>70</v>
      </c>
      <c r="F83" s="50">
        <v>150</v>
      </c>
      <c r="G83" s="52">
        <v>8.4</v>
      </c>
      <c r="H83" s="52">
        <v>4.2</v>
      </c>
      <c r="I83" s="52">
        <v>38.200000000000003</v>
      </c>
      <c r="J83" s="52">
        <v>230.1</v>
      </c>
      <c r="K83" s="79">
        <v>323</v>
      </c>
      <c r="L83" s="84">
        <v>10.57</v>
      </c>
    </row>
    <row r="84" spans="1:12" ht="15" x14ac:dyDescent="0.25">
      <c r="A84" s="13"/>
      <c r="B84" s="14"/>
      <c r="C84" s="10"/>
      <c r="D84" s="6" t="s">
        <v>26</v>
      </c>
      <c r="E84" s="49" t="s">
        <v>83</v>
      </c>
      <c r="F84" s="50">
        <v>200</v>
      </c>
      <c r="G84" s="52">
        <v>0</v>
      </c>
      <c r="H84" s="52">
        <v>0</v>
      </c>
      <c r="I84" s="52">
        <v>19.399999999999999</v>
      </c>
      <c r="J84" s="52">
        <v>79.400000000000006</v>
      </c>
      <c r="K84" s="79">
        <v>349</v>
      </c>
      <c r="L84" s="84">
        <v>6.88</v>
      </c>
    </row>
    <row r="85" spans="1:12" ht="15" x14ac:dyDescent="0.25">
      <c r="A85" s="13"/>
      <c r="B85" s="14"/>
      <c r="C85" s="10"/>
      <c r="D85" s="6" t="s">
        <v>28</v>
      </c>
      <c r="E85" s="49" t="s">
        <v>45</v>
      </c>
      <c r="F85" s="50">
        <v>40</v>
      </c>
      <c r="G85" s="52">
        <v>2.7</v>
      </c>
      <c r="H85" s="52">
        <v>0.4</v>
      </c>
      <c r="I85" s="52">
        <v>17</v>
      </c>
      <c r="J85" s="52">
        <v>84.5</v>
      </c>
      <c r="K85" s="79"/>
      <c r="L85" s="84">
        <v>3</v>
      </c>
    </row>
    <row r="86" spans="1:12" ht="15" x14ac:dyDescent="0.25">
      <c r="A86" s="13"/>
      <c r="B86" s="14"/>
      <c r="C86" s="10"/>
      <c r="D86" s="57" t="s">
        <v>20</v>
      </c>
      <c r="E86" s="49" t="s">
        <v>46</v>
      </c>
      <c r="F86" s="39">
        <v>120</v>
      </c>
      <c r="G86" s="47">
        <v>0.8</v>
      </c>
      <c r="H86" s="47">
        <v>0.8</v>
      </c>
      <c r="I86" s="47">
        <v>19.600000000000001</v>
      </c>
      <c r="J86" s="47">
        <v>91.1</v>
      </c>
      <c r="K86" s="77"/>
      <c r="L86" s="85">
        <v>17.559999999999999</v>
      </c>
    </row>
    <row r="87" spans="1:12" ht="15" x14ac:dyDescent="0.25">
      <c r="A87" s="15"/>
      <c r="B87" s="16"/>
      <c r="C87" s="7"/>
      <c r="D87" s="17" t="s">
        <v>29</v>
      </c>
      <c r="E87" s="8"/>
      <c r="F87" s="18">
        <f>SUM(F80:F86)</f>
        <v>920</v>
      </c>
      <c r="G87" s="18">
        <f>SUM(G80:G86)</f>
        <v>26.1</v>
      </c>
      <c r="H87" s="18">
        <f>SUM(H80:H86)</f>
        <v>25.5</v>
      </c>
      <c r="I87" s="18">
        <f>SUM(I80:I86)</f>
        <v>117.19999999999999</v>
      </c>
      <c r="J87" s="18">
        <f>SUM(J80:J86)</f>
        <v>824.5</v>
      </c>
      <c r="K87" s="78"/>
      <c r="L87" s="82">
        <f>L80+L81+L82+L83+L84+L85+L86</f>
        <v>117</v>
      </c>
    </row>
    <row r="88" spans="1:12" ht="15" customHeight="1" thickBot="1" x14ac:dyDescent="0.25">
      <c r="A88" s="32">
        <f>A77</f>
        <v>2</v>
      </c>
      <c r="B88" s="32">
        <f>B77</f>
        <v>2</v>
      </c>
      <c r="C88" s="93" t="s">
        <v>4</v>
      </c>
      <c r="D88" s="94"/>
      <c r="E88" s="30"/>
      <c r="F88" s="31">
        <f>F79+F87</f>
        <v>1180</v>
      </c>
      <c r="G88" s="31">
        <f>G79+G87</f>
        <v>33.300000000000004</v>
      </c>
      <c r="H88" s="31">
        <f>H79+H87</f>
        <v>33.6</v>
      </c>
      <c r="I88" s="31">
        <f>I79+I87</f>
        <v>148.89999999999998</v>
      </c>
      <c r="J88" s="31">
        <f>J79+J87</f>
        <v>1059.2</v>
      </c>
      <c r="K88" s="80"/>
      <c r="L88" s="88">
        <f>L79+L87</f>
        <v>151.80000000000001</v>
      </c>
    </row>
    <row r="89" spans="1:12" ht="15" x14ac:dyDescent="0.25">
      <c r="A89" s="19">
        <v>2</v>
      </c>
      <c r="B89" s="20">
        <v>3</v>
      </c>
      <c r="C89" s="21" t="s">
        <v>39</v>
      </c>
      <c r="D89" s="5"/>
      <c r="E89" s="38" t="s">
        <v>37</v>
      </c>
      <c r="F89" s="39">
        <v>200</v>
      </c>
      <c r="G89" s="47">
        <v>3</v>
      </c>
      <c r="H89" s="47">
        <v>3.2</v>
      </c>
      <c r="I89" s="47">
        <v>5.9</v>
      </c>
      <c r="J89" s="47">
        <v>66.3</v>
      </c>
      <c r="K89" s="76"/>
      <c r="L89" s="71">
        <v>14.8</v>
      </c>
    </row>
    <row r="90" spans="1:12" ht="15" x14ac:dyDescent="0.25">
      <c r="A90" s="22"/>
      <c r="B90" s="14"/>
      <c r="C90" s="10"/>
      <c r="D90" s="5"/>
      <c r="E90" s="49" t="s">
        <v>82</v>
      </c>
      <c r="F90" s="39">
        <v>60</v>
      </c>
      <c r="G90" s="47">
        <v>5.2</v>
      </c>
      <c r="H90" s="47">
        <v>1.9</v>
      </c>
      <c r="I90" s="47">
        <v>36.1</v>
      </c>
      <c r="J90" s="47">
        <v>187</v>
      </c>
      <c r="K90" s="77"/>
      <c r="L90" s="85">
        <v>19</v>
      </c>
    </row>
    <row r="91" spans="1:12" ht="15" x14ac:dyDescent="0.25">
      <c r="A91" s="23"/>
      <c r="B91" s="16"/>
      <c r="C91" s="7"/>
      <c r="D91" s="17" t="s">
        <v>29</v>
      </c>
      <c r="E91" s="8"/>
      <c r="F91" s="18">
        <f>SUM(F89:F90)</f>
        <v>260</v>
      </c>
      <c r="G91" s="18">
        <f>SUM(G89:G90)</f>
        <v>8.1999999999999993</v>
      </c>
      <c r="H91" s="18">
        <f>SUM(H89:H90)</f>
        <v>5.0999999999999996</v>
      </c>
      <c r="I91" s="18">
        <f>SUM(I89:I90)</f>
        <v>42</v>
      </c>
      <c r="J91" s="18">
        <f>SUM(J89:J90)</f>
        <v>253.3</v>
      </c>
      <c r="K91" s="78"/>
      <c r="L91" s="82">
        <f>L89+L90</f>
        <v>33.799999999999997</v>
      </c>
    </row>
    <row r="92" spans="1:12" ht="15" x14ac:dyDescent="0.25">
      <c r="A92" s="25">
        <f>A89</f>
        <v>2</v>
      </c>
      <c r="B92" s="12">
        <f>B89</f>
        <v>3</v>
      </c>
      <c r="C92" s="9" t="s">
        <v>21</v>
      </c>
      <c r="D92" s="6" t="s">
        <v>22</v>
      </c>
      <c r="E92" s="49" t="s">
        <v>48</v>
      </c>
      <c r="F92" s="39">
        <v>60</v>
      </c>
      <c r="G92" s="47">
        <v>0.7</v>
      </c>
      <c r="H92" s="47">
        <v>0.1</v>
      </c>
      <c r="I92" s="47">
        <v>2.2999999999999998</v>
      </c>
      <c r="J92" s="47">
        <v>13.2</v>
      </c>
      <c r="K92" s="77">
        <v>3</v>
      </c>
      <c r="L92" s="85">
        <v>13.95</v>
      </c>
    </row>
    <row r="93" spans="1:12" ht="15" x14ac:dyDescent="0.25">
      <c r="A93" s="22"/>
      <c r="B93" s="14"/>
      <c r="C93" s="10"/>
      <c r="D93" s="6" t="s">
        <v>23</v>
      </c>
      <c r="E93" s="49" t="s">
        <v>71</v>
      </c>
      <c r="F93" s="50">
        <v>250</v>
      </c>
      <c r="G93" s="52">
        <v>5.5</v>
      </c>
      <c r="H93" s="52">
        <v>5.3</v>
      </c>
      <c r="I93" s="52">
        <v>29.8</v>
      </c>
      <c r="J93" s="52">
        <v>194</v>
      </c>
      <c r="K93" s="79">
        <v>101</v>
      </c>
      <c r="L93" s="84">
        <v>25.17</v>
      </c>
    </row>
    <row r="94" spans="1:12" ht="15" x14ac:dyDescent="0.25">
      <c r="A94" s="22"/>
      <c r="B94" s="14"/>
      <c r="C94" s="10"/>
      <c r="D94" s="6" t="s">
        <v>24</v>
      </c>
      <c r="E94" s="49" t="s">
        <v>72</v>
      </c>
      <c r="F94" s="50">
        <v>120</v>
      </c>
      <c r="G94" s="52">
        <v>11.9</v>
      </c>
      <c r="H94" s="52">
        <v>11.6</v>
      </c>
      <c r="I94" s="52">
        <v>21.8</v>
      </c>
      <c r="J94" s="52">
        <v>246.1</v>
      </c>
      <c r="K94" s="79">
        <v>278</v>
      </c>
      <c r="L94" s="84">
        <v>37.67</v>
      </c>
    </row>
    <row r="95" spans="1:12" ht="15" x14ac:dyDescent="0.25">
      <c r="A95" s="22"/>
      <c r="B95" s="14"/>
      <c r="C95" s="10"/>
      <c r="D95" s="6" t="s">
        <v>25</v>
      </c>
      <c r="E95" s="49" t="s">
        <v>73</v>
      </c>
      <c r="F95" s="50">
        <v>150</v>
      </c>
      <c r="G95" s="52">
        <v>3.5</v>
      </c>
      <c r="H95" s="52">
        <v>3.1</v>
      </c>
      <c r="I95" s="52">
        <v>34.5</v>
      </c>
      <c r="J95" s="52">
        <v>184.6</v>
      </c>
      <c r="K95" s="79">
        <v>346</v>
      </c>
      <c r="L95" s="84">
        <v>29.82</v>
      </c>
    </row>
    <row r="96" spans="1:12" ht="15" x14ac:dyDescent="0.25">
      <c r="A96" s="22"/>
      <c r="B96" s="14"/>
      <c r="C96" s="10"/>
      <c r="D96" s="6" t="s">
        <v>26</v>
      </c>
      <c r="E96" s="49" t="s">
        <v>85</v>
      </c>
      <c r="F96" s="50">
        <v>200</v>
      </c>
      <c r="G96" s="52">
        <v>0.2</v>
      </c>
      <c r="H96" s="52">
        <v>0.2</v>
      </c>
      <c r="I96" s="52">
        <v>18.3</v>
      </c>
      <c r="J96" s="52">
        <v>77.3</v>
      </c>
      <c r="K96" s="79">
        <v>394</v>
      </c>
      <c r="L96" s="84">
        <v>8.84</v>
      </c>
    </row>
    <row r="97" spans="1:12" ht="15" x14ac:dyDescent="0.25">
      <c r="A97" s="22"/>
      <c r="B97" s="14"/>
      <c r="C97" s="10"/>
      <c r="D97" s="6" t="s">
        <v>28</v>
      </c>
      <c r="E97" s="49" t="s">
        <v>45</v>
      </c>
      <c r="F97" s="50">
        <v>40</v>
      </c>
      <c r="G97" s="52">
        <v>1.3</v>
      </c>
      <c r="H97" s="52">
        <v>0.2</v>
      </c>
      <c r="I97" s="52">
        <v>8.5</v>
      </c>
      <c r="J97" s="52">
        <v>42</v>
      </c>
      <c r="K97" s="79"/>
      <c r="L97" s="84">
        <v>2.5499999999999998</v>
      </c>
    </row>
    <row r="98" spans="1:12" ht="15" x14ac:dyDescent="0.25">
      <c r="A98" s="23"/>
      <c r="B98" s="16"/>
      <c r="C98" s="7"/>
      <c r="D98" s="17" t="s">
        <v>29</v>
      </c>
      <c r="E98" s="8"/>
      <c r="F98" s="18">
        <f>SUM(F92:F97)</f>
        <v>820</v>
      </c>
      <c r="G98" s="18">
        <f>SUM(G92:G97)</f>
        <v>23.1</v>
      </c>
      <c r="H98" s="18">
        <f>SUM(H92:H97)</f>
        <v>20.5</v>
      </c>
      <c r="I98" s="18">
        <f>SUM(I92:I97)</f>
        <v>115.2</v>
      </c>
      <c r="J98" s="18">
        <f>SUM(J92:J97)</f>
        <v>757.19999999999993</v>
      </c>
      <c r="K98" s="78"/>
      <c r="L98" s="82">
        <f>L92+L93+L94+L95+L96+L97</f>
        <v>118.00000000000001</v>
      </c>
    </row>
    <row r="99" spans="1:12" ht="15" customHeight="1" thickBot="1" x14ac:dyDescent="0.25">
      <c r="A99" s="28">
        <f>A89</f>
        <v>2</v>
      </c>
      <c r="B99" s="29">
        <f>B89</f>
        <v>3</v>
      </c>
      <c r="C99" s="93" t="s">
        <v>4</v>
      </c>
      <c r="D99" s="94"/>
      <c r="E99" s="30"/>
      <c r="F99" s="31">
        <f>F91+F98</f>
        <v>1080</v>
      </c>
      <c r="G99" s="31">
        <f>G91+G98</f>
        <v>31.3</v>
      </c>
      <c r="H99" s="31">
        <f>H91+H98</f>
        <v>25.6</v>
      </c>
      <c r="I99" s="31">
        <f>I91+I98</f>
        <v>157.19999999999999</v>
      </c>
      <c r="J99" s="31">
        <f>J91+J98</f>
        <v>1010.5</v>
      </c>
      <c r="K99" s="80"/>
      <c r="L99" s="88">
        <f>L91+L98</f>
        <v>151.80000000000001</v>
      </c>
    </row>
    <row r="100" spans="1:12" ht="15" x14ac:dyDescent="0.25">
      <c r="A100" s="19">
        <v>2</v>
      </c>
      <c r="B100" s="20">
        <v>4</v>
      </c>
      <c r="C100" s="21" t="s">
        <v>39</v>
      </c>
      <c r="D100" s="5"/>
      <c r="E100" s="38" t="s">
        <v>37</v>
      </c>
      <c r="F100" s="39">
        <v>200</v>
      </c>
      <c r="G100" s="47">
        <v>3</v>
      </c>
      <c r="H100" s="47">
        <v>3.2</v>
      </c>
      <c r="I100" s="47">
        <v>5.9</v>
      </c>
      <c r="J100" s="47">
        <v>66.3</v>
      </c>
      <c r="K100" s="87"/>
      <c r="L100" s="71">
        <v>14.8</v>
      </c>
    </row>
    <row r="101" spans="1:12" ht="15" x14ac:dyDescent="0.25">
      <c r="A101" s="22"/>
      <c r="B101" s="14"/>
      <c r="C101" s="10"/>
      <c r="D101" s="5"/>
      <c r="E101" s="49" t="s">
        <v>38</v>
      </c>
      <c r="F101" s="39">
        <v>55</v>
      </c>
      <c r="G101" s="47">
        <v>8.8000000000000007</v>
      </c>
      <c r="H101" s="47">
        <v>8.5</v>
      </c>
      <c r="I101" s="47">
        <v>20.6</v>
      </c>
      <c r="J101" s="47">
        <v>199.6</v>
      </c>
      <c r="K101" s="87">
        <v>3</v>
      </c>
      <c r="L101" s="85">
        <v>27.6</v>
      </c>
    </row>
    <row r="102" spans="1:12" ht="15" x14ac:dyDescent="0.25">
      <c r="A102" s="23"/>
      <c r="B102" s="16"/>
      <c r="C102" s="7"/>
      <c r="D102" s="17" t="s">
        <v>29</v>
      </c>
      <c r="E102" s="8"/>
      <c r="F102" s="18">
        <f>SUM(F100:F101)</f>
        <v>255</v>
      </c>
      <c r="G102" s="18">
        <f>SUM(G100:G101)</f>
        <v>11.8</v>
      </c>
      <c r="H102" s="18">
        <f>SUM(H100:H101)</f>
        <v>11.7</v>
      </c>
      <c r="I102" s="18">
        <f>SUM(I100:I101)</f>
        <v>26.5</v>
      </c>
      <c r="J102" s="18">
        <f>SUM(J100:J101)</f>
        <v>265.89999999999998</v>
      </c>
      <c r="K102" s="78"/>
      <c r="L102" s="82">
        <f>L100+L101</f>
        <v>42.400000000000006</v>
      </c>
    </row>
    <row r="103" spans="1:12" ht="15" x14ac:dyDescent="0.25">
      <c r="A103" s="25">
        <f>A100</f>
        <v>2</v>
      </c>
      <c r="B103" s="12">
        <f>B100</f>
        <v>4</v>
      </c>
      <c r="C103" s="9" t="s">
        <v>21</v>
      </c>
      <c r="D103" s="6" t="s">
        <v>22</v>
      </c>
      <c r="E103" s="49" t="s">
        <v>40</v>
      </c>
      <c r="F103" s="50">
        <v>60</v>
      </c>
      <c r="G103" s="52">
        <v>0.5</v>
      </c>
      <c r="H103" s="52">
        <v>0.1</v>
      </c>
      <c r="I103" s="52">
        <v>1</v>
      </c>
      <c r="J103" s="52">
        <v>7.1</v>
      </c>
      <c r="K103" s="79">
        <v>2</v>
      </c>
      <c r="L103" s="84">
        <v>12</v>
      </c>
    </row>
    <row r="104" spans="1:12" ht="15" x14ac:dyDescent="0.25">
      <c r="A104" s="22"/>
      <c r="B104" s="14"/>
      <c r="C104" s="10"/>
      <c r="D104" s="6" t="s">
        <v>23</v>
      </c>
      <c r="E104" s="49" t="s">
        <v>74</v>
      </c>
      <c r="F104" s="50">
        <v>250</v>
      </c>
      <c r="G104" s="52">
        <v>4.9000000000000004</v>
      </c>
      <c r="H104" s="52">
        <v>14.7</v>
      </c>
      <c r="I104" s="52">
        <v>21.4</v>
      </c>
      <c r="J104" s="52">
        <v>244.5</v>
      </c>
      <c r="K104" s="79">
        <v>99</v>
      </c>
      <c r="L104" s="84">
        <v>24.71</v>
      </c>
    </row>
    <row r="105" spans="1:12" ht="15" x14ac:dyDescent="0.25">
      <c r="A105" s="22"/>
      <c r="B105" s="14"/>
      <c r="C105" s="10"/>
      <c r="D105" s="6" t="s">
        <v>24</v>
      </c>
      <c r="E105" s="49" t="s">
        <v>75</v>
      </c>
      <c r="F105" s="50">
        <v>100</v>
      </c>
      <c r="G105" s="52">
        <v>12.7</v>
      </c>
      <c r="H105" s="52">
        <v>6.1</v>
      </c>
      <c r="I105" s="52">
        <v>11.4</v>
      </c>
      <c r="J105" s="52">
        <v>155.5</v>
      </c>
      <c r="K105" s="79">
        <v>295</v>
      </c>
      <c r="L105" s="84">
        <v>32.369999999999997</v>
      </c>
    </row>
    <row r="106" spans="1:12" ht="15" x14ac:dyDescent="0.25">
      <c r="A106" s="22"/>
      <c r="B106" s="14"/>
      <c r="C106" s="10"/>
      <c r="D106" s="6" t="s">
        <v>25</v>
      </c>
      <c r="E106" s="49" t="s">
        <v>76</v>
      </c>
      <c r="F106" s="50">
        <v>150</v>
      </c>
      <c r="G106" s="52">
        <v>3.6</v>
      </c>
      <c r="H106" s="52">
        <v>2.9</v>
      </c>
      <c r="I106" s="52">
        <v>37.700000000000003</v>
      </c>
      <c r="J106" s="52">
        <v>196.3</v>
      </c>
      <c r="K106" s="79">
        <v>309</v>
      </c>
      <c r="L106" s="84">
        <v>7.49</v>
      </c>
    </row>
    <row r="107" spans="1:12" ht="15" x14ac:dyDescent="0.25">
      <c r="A107" s="22"/>
      <c r="B107" s="14"/>
      <c r="C107" s="10"/>
      <c r="D107" s="6" t="s">
        <v>26</v>
      </c>
      <c r="E107" s="49" t="s">
        <v>57</v>
      </c>
      <c r="F107" s="50">
        <v>200</v>
      </c>
      <c r="G107" s="52">
        <v>0.1</v>
      </c>
      <c r="H107" s="52">
        <v>0.1</v>
      </c>
      <c r="I107" s="52">
        <v>13.1</v>
      </c>
      <c r="J107" s="52">
        <v>55.1</v>
      </c>
      <c r="K107" s="79">
        <v>438</v>
      </c>
      <c r="L107" s="84">
        <v>4.83</v>
      </c>
    </row>
    <row r="108" spans="1:12" ht="15" x14ac:dyDescent="0.25">
      <c r="A108" s="22"/>
      <c r="B108" s="14"/>
      <c r="C108" s="10"/>
      <c r="D108" s="6" t="s">
        <v>28</v>
      </c>
      <c r="E108" s="49" t="s">
        <v>45</v>
      </c>
      <c r="F108" s="50">
        <v>40</v>
      </c>
      <c r="G108" s="52">
        <v>2.7</v>
      </c>
      <c r="H108" s="52">
        <v>0.4</v>
      </c>
      <c r="I108" s="52">
        <v>17</v>
      </c>
      <c r="J108" s="52">
        <v>84.5</v>
      </c>
      <c r="K108" s="79"/>
      <c r="L108" s="84">
        <v>3</v>
      </c>
    </row>
    <row r="109" spans="1:12" ht="15" x14ac:dyDescent="0.25">
      <c r="A109" s="22"/>
      <c r="B109" s="14"/>
      <c r="C109" s="10"/>
      <c r="D109" s="53"/>
      <c r="E109" s="49" t="s">
        <v>62</v>
      </c>
      <c r="F109" s="39">
        <v>110</v>
      </c>
      <c r="G109" s="47">
        <v>2.2000000000000002</v>
      </c>
      <c r="H109" s="47">
        <v>1.7</v>
      </c>
      <c r="I109" s="47">
        <v>3.3</v>
      </c>
      <c r="J109" s="47">
        <v>38.36</v>
      </c>
      <c r="K109" s="77"/>
      <c r="L109" s="85">
        <v>25</v>
      </c>
    </row>
    <row r="110" spans="1:12" ht="15" x14ac:dyDescent="0.25">
      <c r="A110" s="23"/>
      <c r="B110" s="16"/>
      <c r="C110" s="7"/>
      <c r="D110" s="17" t="s">
        <v>29</v>
      </c>
      <c r="E110" s="8"/>
      <c r="F110" s="18">
        <f>SUM(F103:F109)</f>
        <v>910</v>
      </c>
      <c r="G110" s="18">
        <f>SUM(G103:G109)</f>
        <v>26.700000000000003</v>
      </c>
      <c r="H110" s="18">
        <f>SUM(H103:H109)</f>
        <v>25.999999999999996</v>
      </c>
      <c r="I110" s="18">
        <f>SUM(I103:I109)</f>
        <v>104.89999999999999</v>
      </c>
      <c r="J110" s="18">
        <f>SUM(J103:J109)</f>
        <v>781.36000000000013</v>
      </c>
      <c r="K110" s="78"/>
      <c r="L110" s="82">
        <f>L103+L104+L105+L106+L107+L108+L109</f>
        <v>109.39999999999999</v>
      </c>
    </row>
    <row r="111" spans="1:12" ht="15" customHeight="1" thickBot="1" x14ac:dyDescent="0.25">
      <c r="A111" s="28">
        <f>A100</f>
        <v>2</v>
      </c>
      <c r="B111" s="29">
        <f>B100</f>
        <v>4</v>
      </c>
      <c r="C111" s="93" t="s">
        <v>4</v>
      </c>
      <c r="D111" s="94"/>
      <c r="E111" s="30"/>
      <c r="F111" s="31">
        <f>F102+F110</f>
        <v>1165</v>
      </c>
      <c r="G111" s="31">
        <f>G102+G110</f>
        <v>38.5</v>
      </c>
      <c r="H111" s="31">
        <f>H102+H110</f>
        <v>37.699999999999996</v>
      </c>
      <c r="I111" s="31">
        <f>I102+I110</f>
        <v>131.39999999999998</v>
      </c>
      <c r="J111" s="31">
        <f>J102+J110</f>
        <v>1047.2600000000002</v>
      </c>
      <c r="K111" s="80"/>
      <c r="L111" s="88">
        <f>L102+L110</f>
        <v>151.80000000000001</v>
      </c>
    </row>
    <row r="112" spans="1:12" ht="15" x14ac:dyDescent="0.25">
      <c r="A112" s="19">
        <v>2</v>
      </c>
      <c r="B112" s="20">
        <v>5</v>
      </c>
      <c r="C112" s="21" t="s">
        <v>39</v>
      </c>
      <c r="D112" s="5"/>
      <c r="E112" s="49" t="s">
        <v>37</v>
      </c>
      <c r="F112" s="39">
        <v>200</v>
      </c>
      <c r="G112" s="47">
        <v>3</v>
      </c>
      <c r="H112" s="47">
        <v>3.2</v>
      </c>
      <c r="I112" s="47">
        <v>5.9</v>
      </c>
      <c r="J112" s="47">
        <v>66.3</v>
      </c>
      <c r="K112" s="76"/>
      <c r="L112" s="81">
        <v>14.8</v>
      </c>
    </row>
    <row r="113" spans="1:12" ht="15" x14ac:dyDescent="0.25">
      <c r="A113" s="22"/>
      <c r="B113" s="14"/>
      <c r="C113" s="10"/>
      <c r="D113" s="5"/>
      <c r="E113" s="49" t="s">
        <v>86</v>
      </c>
      <c r="F113" s="39">
        <v>60</v>
      </c>
      <c r="G113" s="39">
        <v>4.5999999999999996</v>
      </c>
      <c r="H113" s="39">
        <v>7.8</v>
      </c>
      <c r="I113" s="39">
        <v>35.799999999999997</v>
      </c>
      <c r="J113" s="47">
        <v>238</v>
      </c>
      <c r="K113" s="77"/>
      <c r="L113" s="85">
        <v>20</v>
      </c>
    </row>
    <row r="114" spans="1:12" ht="15.75" customHeight="1" x14ac:dyDescent="0.25">
      <c r="A114" s="23"/>
      <c r="B114" s="16"/>
      <c r="C114" s="7"/>
      <c r="D114" s="17" t="s">
        <v>29</v>
      </c>
      <c r="E114" s="8"/>
      <c r="F114" s="18">
        <f>SUM(F112:F113)</f>
        <v>260</v>
      </c>
      <c r="G114" s="18">
        <f>SUM(G112:G113)</f>
        <v>7.6</v>
      </c>
      <c r="H114" s="18">
        <f>SUM(H112:H113)</f>
        <v>11</v>
      </c>
      <c r="I114" s="18">
        <f>SUM(I112:I113)</f>
        <v>41.699999999999996</v>
      </c>
      <c r="J114" s="18">
        <f>SUM(J112:J113)</f>
        <v>304.3</v>
      </c>
      <c r="K114" s="78"/>
      <c r="L114" s="82">
        <f>L112+L113</f>
        <v>34.799999999999997</v>
      </c>
    </row>
    <row r="115" spans="1:12" ht="15" x14ac:dyDescent="0.25">
      <c r="A115" s="25">
        <f>A112</f>
        <v>2</v>
      </c>
      <c r="B115" s="12">
        <f>B112</f>
        <v>5</v>
      </c>
      <c r="C115" s="9" t="s">
        <v>21</v>
      </c>
      <c r="D115" s="6" t="s">
        <v>22</v>
      </c>
      <c r="E115" s="49" t="s">
        <v>54</v>
      </c>
      <c r="F115" s="50">
        <v>60</v>
      </c>
      <c r="G115" s="52">
        <v>1</v>
      </c>
      <c r="H115" s="52">
        <v>1.9</v>
      </c>
      <c r="I115" s="52">
        <v>3.8</v>
      </c>
      <c r="J115" s="52">
        <v>37.4</v>
      </c>
      <c r="K115" s="79">
        <v>47</v>
      </c>
      <c r="L115" s="83">
        <v>8.43</v>
      </c>
    </row>
    <row r="116" spans="1:12" ht="25.5" x14ac:dyDescent="0.25">
      <c r="A116" s="22"/>
      <c r="B116" s="14"/>
      <c r="C116" s="10"/>
      <c r="D116" s="6" t="s">
        <v>23</v>
      </c>
      <c r="E116" s="49" t="s">
        <v>77</v>
      </c>
      <c r="F116" s="50">
        <v>260</v>
      </c>
      <c r="G116" s="52">
        <v>5.4</v>
      </c>
      <c r="H116" s="52">
        <v>6.1</v>
      </c>
      <c r="I116" s="52">
        <v>19.8</v>
      </c>
      <c r="J116" s="52">
        <v>160.1</v>
      </c>
      <c r="K116" s="79">
        <v>96</v>
      </c>
      <c r="L116" s="83">
        <v>29.81</v>
      </c>
    </row>
    <row r="117" spans="1:12" ht="15" x14ac:dyDescent="0.25">
      <c r="A117" s="22"/>
      <c r="B117" s="14"/>
      <c r="C117" s="10"/>
      <c r="D117" s="6" t="s">
        <v>24</v>
      </c>
      <c r="E117" s="49" t="s">
        <v>78</v>
      </c>
      <c r="F117" s="50">
        <v>100</v>
      </c>
      <c r="G117" s="52">
        <v>12.8</v>
      </c>
      <c r="H117" s="52">
        <v>7.6</v>
      </c>
      <c r="I117" s="52">
        <v>14.9</v>
      </c>
      <c r="J117" s="52">
        <v>184.3</v>
      </c>
      <c r="K117" s="79">
        <v>239</v>
      </c>
      <c r="L117" s="83">
        <v>34.549999999999997</v>
      </c>
    </row>
    <row r="118" spans="1:12" ht="15" x14ac:dyDescent="0.25">
      <c r="A118" s="22"/>
      <c r="B118" s="14"/>
      <c r="C118" s="10"/>
      <c r="D118" s="6" t="s">
        <v>25</v>
      </c>
      <c r="E118" s="49" t="s">
        <v>56</v>
      </c>
      <c r="F118" s="50">
        <v>150</v>
      </c>
      <c r="G118" s="52">
        <v>2.9</v>
      </c>
      <c r="H118" s="52">
        <v>2.9</v>
      </c>
      <c r="I118" s="52">
        <v>32.200000000000003</v>
      </c>
      <c r="J118" s="52">
        <v>170.9</v>
      </c>
      <c r="K118" s="79">
        <v>312</v>
      </c>
      <c r="L118" s="83">
        <v>20.329999999999998</v>
      </c>
    </row>
    <row r="119" spans="1:12" ht="15" x14ac:dyDescent="0.25">
      <c r="A119" s="22"/>
      <c r="B119" s="14"/>
      <c r="C119" s="10"/>
      <c r="D119" s="6" t="s">
        <v>26</v>
      </c>
      <c r="E119" s="49" t="s">
        <v>83</v>
      </c>
      <c r="F119" s="50">
        <v>200</v>
      </c>
      <c r="G119" s="52">
        <v>0</v>
      </c>
      <c r="H119" s="52">
        <v>0</v>
      </c>
      <c r="I119" s="52">
        <v>19.399999999999999</v>
      </c>
      <c r="J119" s="52">
        <v>79.400000000000006</v>
      </c>
      <c r="K119" s="79"/>
      <c r="L119" s="83">
        <v>6.88</v>
      </c>
    </row>
    <row r="120" spans="1:12" ht="15" x14ac:dyDescent="0.25">
      <c r="A120" s="22"/>
      <c r="B120" s="14"/>
      <c r="C120" s="10"/>
      <c r="D120" s="6" t="s">
        <v>28</v>
      </c>
      <c r="E120" s="49" t="s">
        <v>45</v>
      </c>
      <c r="F120" s="50">
        <v>40</v>
      </c>
      <c r="G120" s="52">
        <v>2.7</v>
      </c>
      <c r="H120" s="52">
        <v>0.4</v>
      </c>
      <c r="I120" s="52">
        <v>17</v>
      </c>
      <c r="J120" s="52">
        <v>84.5</v>
      </c>
      <c r="K120" s="79"/>
      <c r="L120" s="84">
        <v>3</v>
      </c>
    </row>
    <row r="121" spans="1:12" ht="15" x14ac:dyDescent="0.25">
      <c r="A121" s="22"/>
      <c r="B121" s="14"/>
      <c r="C121" s="10"/>
      <c r="D121" s="53" t="s">
        <v>20</v>
      </c>
      <c r="E121" s="49" t="s">
        <v>46</v>
      </c>
      <c r="F121" s="39">
        <v>100</v>
      </c>
      <c r="G121" s="47">
        <v>0.4</v>
      </c>
      <c r="H121" s="47">
        <v>0.4</v>
      </c>
      <c r="I121" s="47">
        <v>9.8000000000000007</v>
      </c>
      <c r="J121" s="47">
        <v>45.5</v>
      </c>
      <c r="K121" s="77"/>
      <c r="L121" s="85">
        <v>14</v>
      </c>
    </row>
    <row r="122" spans="1:12" ht="15" x14ac:dyDescent="0.25">
      <c r="A122" s="23"/>
      <c r="B122" s="16"/>
      <c r="C122" s="7"/>
      <c r="D122" s="17" t="s">
        <v>29</v>
      </c>
      <c r="E122" s="8"/>
      <c r="F122" s="18">
        <f>SUM(F115:F121)</f>
        <v>910</v>
      </c>
      <c r="G122" s="54">
        <f>SUM(G115:G121)</f>
        <v>25.2</v>
      </c>
      <c r="H122" s="54">
        <f>SUM(H115:H121)</f>
        <v>19.299999999999997</v>
      </c>
      <c r="I122" s="54">
        <f>SUM(I115:I121)</f>
        <v>116.89999999999999</v>
      </c>
      <c r="J122" s="54">
        <f>SUM(J115:J121)</f>
        <v>762.1</v>
      </c>
      <c r="K122" s="78"/>
      <c r="L122" s="82">
        <f>L115+L116+L117+L118+L119+L120+L121</f>
        <v>116.99999999999999</v>
      </c>
    </row>
    <row r="123" spans="1:12" ht="15" customHeight="1" thickBot="1" x14ac:dyDescent="0.25">
      <c r="A123" s="28">
        <f>A112</f>
        <v>2</v>
      </c>
      <c r="B123" s="29">
        <f>B112</f>
        <v>5</v>
      </c>
      <c r="C123" s="93" t="s">
        <v>4</v>
      </c>
      <c r="D123" s="94"/>
      <c r="E123" s="30"/>
      <c r="F123" s="31">
        <f>F114+F122</f>
        <v>1170</v>
      </c>
      <c r="G123" s="31">
        <f>G114+G122</f>
        <v>32.799999999999997</v>
      </c>
      <c r="H123" s="31">
        <f>H114+H122</f>
        <v>30.299999999999997</v>
      </c>
      <c r="I123" s="31">
        <f>I114+I122</f>
        <v>158.6</v>
      </c>
      <c r="J123" s="31">
        <f>J114+J122</f>
        <v>1066.4000000000001</v>
      </c>
      <c r="K123" s="80"/>
      <c r="L123" s="86">
        <f>L114+L122</f>
        <v>151.79999999999998</v>
      </c>
    </row>
    <row r="124" spans="1:12" ht="12.75" customHeight="1" thickBot="1" x14ac:dyDescent="0.25">
      <c r="A124" s="26"/>
      <c r="B124" s="27"/>
      <c r="C124" s="96" t="s">
        <v>5</v>
      </c>
      <c r="D124" s="97"/>
      <c r="E124" s="98"/>
      <c r="F124" s="33">
        <f>(F18+F29+F42+F53+F65+F76+F88+F99+F111+F123)/(IF(F18=0,0,1)+IF(F29=0,0,1)+IF(F42=0,0,1)+IF(F53=0,0,1)+IF(F65=0,0,1)+IF(F76=0,0,1)+IF(F88=0,0,1)+IF(F99=0,0,1)+IF(F111=0,0,1)+IF(F123=0,0,1))</f>
        <v>1146.5</v>
      </c>
      <c r="G124" s="33">
        <f>(G18+G29+G42+G53+G65+G76+G88+G99+G111+G123)/(IF(G18=0,0,1)+IF(G29=0,0,1)+IF(G42=0,0,1)+IF(G53=0,0,1)+IF(G65=0,0,1)+IF(G76=0,0,1)+IF(G88=0,0,1)+IF(G99=0,0,1)+IF(G111=0,0,1)+IF(G123=0,0,1))</f>
        <v>33.540000000000006</v>
      </c>
      <c r="H124" s="33">
        <f>(H18+H29+H42+H53+H65+H76+H88+H99+H111+H123)/(IF(H18=0,0,1)+IF(H29=0,0,1)+IF(H42=0,0,1)+IF(H53=0,0,1)+IF(H65=0,0,1)+IF(H76=0,0,1)+IF(H88=0,0,1)+IF(H99=0,0,1)+IF(H111=0,0,1)+IF(H123=0,0,1))</f>
        <v>32.200000000000003</v>
      </c>
      <c r="I124" s="33">
        <f>(I18+I29+I42+I53+I65+I76+I88+I99+I111+I123)/(IF(I18=0,0,1)+IF(I29=0,0,1)+IF(I42=0,0,1)+IF(I53=0,0,1)+IF(I65=0,0,1)+IF(I76=0,0,1)+IF(I88=0,0,1)+IF(I99=0,0,1)+IF(I111=0,0,1)+IF(I123=0,0,1))</f>
        <v>142.73999999999995</v>
      </c>
      <c r="J124" s="33">
        <f>(J18+J29+J42+J53+J65+J76+J88+J99+J111+J123)/(IF(J18=0,0,1)+IF(J29=0,0,1)+IF(J42=0,0,1)+IF(J53=0,0,1)+IF(J65=0,0,1)+IF(J76=0,0,1)+IF(J88=0,0,1)+IF(J99=0,0,1)+IF(J111=0,0,1)+IF(J123=0,0,1))</f>
        <v>1022.076</v>
      </c>
      <c r="K124" s="33"/>
      <c r="L124" s="33"/>
    </row>
  </sheetData>
  <mergeCells count="15">
    <mergeCell ref="C124:E124"/>
    <mergeCell ref="C123:D123"/>
    <mergeCell ref="C76:D76"/>
    <mergeCell ref="C88:D88"/>
    <mergeCell ref="C99:D99"/>
    <mergeCell ref="C111:D111"/>
    <mergeCell ref="C1:E1"/>
    <mergeCell ref="H1:K1"/>
    <mergeCell ref="H2:K2"/>
    <mergeCell ref="C53:D53"/>
    <mergeCell ref="C65:D65"/>
    <mergeCell ref="C18:D18"/>
    <mergeCell ref="C42:D42"/>
    <mergeCell ref="C29:D29"/>
    <mergeCell ref="E5:K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2023-10-20T12:37:13Z</cp:lastPrinted>
  <dcterms:created xsi:type="dcterms:W3CDTF">2022-05-16T14:23:56Z</dcterms:created>
  <dcterms:modified xsi:type="dcterms:W3CDTF">2024-09-11T11:12:58Z</dcterms:modified>
</cp:coreProperties>
</file>